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Judit\Rendeletek\"/>
    </mc:Choice>
  </mc:AlternateContent>
  <xr:revisionPtr revIDLastSave="0" documentId="13_ncr:1_{FA91B568-040D-4116-AA41-5A3F667A1B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Összesítés" sheetId="4" r:id="rId1"/>
    <sheet name="Munka1" sheetId="5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1" i="4" l="1"/>
  <c r="Q36" i="4" s="1"/>
  <c r="S31" i="4"/>
  <c r="S36" i="4" s="1"/>
  <c r="P31" i="4"/>
  <c r="Q68" i="4"/>
  <c r="S68" i="4"/>
  <c r="S72" i="4" s="1"/>
  <c r="P68" i="4"/>
  <c r="L31" i="4"/>
  <c r="L45" i="4"/>
  <c r="L18" i="4"/>
  <c r="K20" i="4"/>
  <c r="I20" i="4"/>
  <c r="L69" i="4" l="1"/>
  <c r="H35" i="4" l="1"/>
  <c r="J35" i="4"/>
  <c r="I27" i="4"/>
  <c r="K27" i="4"/>
  <c r="G27" i="4"/>
  <c r="G20" i="4"/>
  <c r="I16" i="4"/>
  <c r="K16" i="4"/>
  <c r="G16" i="4"/>
  <c r="L25" i="4"/>
  <c r="L62" i="4"/>
  <c r="L61" i="4"/>
  <c r="L46" i="4"/>
  <c r="L30" i="4"/>
  <c r="L19" i="4"/>
  <c r="I42" i="4"/>
  <c r="I48" i="4"/>
  <c r="K42" i="4"/>
  <c r="K48" i="4"/>
  <c r="G42" i="4"/>
  <c r="G48" i="4"/>
  <c r="L15" i="4"/>
  <c r="L53" i="4"/>
  <c r="L32" i="4"/>
  <c r="K71" i="4"/>
  <c r="I71" i="4"/>
  <c r="G71" i="4"/>
  <c r="L70" i="4"/>
  <c r="L47" i="4"/>
  <c r="L26" i="4"/>
  <c r="L57" i="4"/>
  <c r="I55" i="4"/>
  <c r="K55" i="4"/>
  <c r="G55" i="4"/>
  <c r="L23" i="4"/>
  <c r="L22" i="4"/>
  <c r="L29" i="4"/>
  <c r="L68" i="4"/>
  <c r="L60" i="4"/>
  <c r="L56" i="4"/>
  <c r="L54" i="4"/>
  <c r="L51" i="4"/>
  <c r="L14" i="4"/>
  <c r="L24" i="4"/>
  <c r="L40" i="4"/>
  <c r="L41" i="4"/>
  <c r="L44" i="4"/>
  <c r="L50" i="4"/>
  <c r="L52" i="4"/>
  <c r="L58" i="4"/>
  <c r="L59" i="4"/>
  <c r="G35" i="4" l="1"/>
  <c r="I35" i="4"/>
  <c r="L42" i="4"/>
  <c r="L48" i="4"/>
  <c r="K35" i="4"/>
  <c r="L27" i="4"/>
  <c r="G63" i="4"/>
  <c r="G74" i="4" s="1"/>
  <c r="L20" i="4"/>
  <c r="L16" i="4"/>
  <c r="I63" i="4"/>
  <c r="I74" i="4" s="1"/>
  <c r="K63" i="4"/>
  <c r="L71" i="4"/>
  <c r="L55" i="4"/>
  <c r="L35" i="4" l="1"/>
  <c r="L63" i="4"/>
  <c r="K74" i="4"/>
  <c r="L74" i="4" s="1"/>
</calcChain>
</file>

<file path=xl/sharedStrings.xml><?xml version="1.0" encoding="utf-8"?>
<sst xmlns="http://schemas.openxmlformats.org/spreadsheetml/2006/main" count="69" uniqueCount="66">
  <si>
    <t>eredeti</t>
  </si>
  <si>
    <t>előirányzat</t>
  </si>
  <si>
    <t>összege</t>
  </si>
  <si>
    <t>%-a</t>
  </si>
  <si>
    <t>Bevételek:</t>
  </si>
  <si>
    <t>Összesen:</t>
  </si>
  <si>
    <t>Kiadások:</t>
  </si>
  <si>
    <t xml:space="preserve">  Működési célú:</t>
  </si>
  <si>
    <t>Személyi juttatások összesen:</t>
  </si>
  <si>
    <t>Egészségügyi hozzájárulás</t>
  </si>
  <si>
    <t>Munkaadókat terhelő járulékok</t>
  </si>
  <si>
    <t>Készletbeszerzések</t>
  </si>
  <si>
    <t>Dologi kiadások:</t>
  </si>
  <si>
    <t>Működési kiadások összesen:</t>
  </si>
  <si>
    <t xml:space="preserve">    Felhalmozási kiadások:</t>
  </si>
  <si>
    <t>Pénzmaradvány  igénybevétel</t>
  </si>
  <si>
    <t>Szociális hozzájárulási adó</t>
  </si>
  <si>
    <t>Önkormányzatok  működési költségvetési  támogat.</t>
  </si>
  <si>
    <t>Gépjárműadó  40  %</t>
  </si>
  <si>
    <t>Kommunikációs szolgáltatások</t>
  </si>
  <si>
    <t>Szolgáltatási kiadások</t>
  </si>
  <si>
    <t>Működési célú tartalékok</t>
  </si>
  <si>
    <t>Ellátottak pénzbeli juttatásai</t>
  </si>
  <si>
    <t>Egyéb közhatalmi bevételek</t>
  </si>
  <si>
    <t>Egyéb működési célú támog. bevétele ÁHT-n belülről</t>
  </si>
  <si>
    <t>Vagyoni típusú adók</t>
  </si>
  <si>
    <t>Értékesítési és forgalmi adók</t>
  </si>
  <si>
    <t>Foglalkoztatottak személyi juttatásai</t>
  </si>
  <si>
    <t xml:space="preserve">Külső személyi juttatások </t>
  </si>
  <si>
    <t>Kiküldetések, reklám- és propagandakiadások</t>
  </si>
  <si>
    <t>Különféle befizetések és egyéb dologi kiadások</t>
  </si>
  <si>
    <t>Egyéb működési célú támogatás ÁHT-n belülre</t>
  </si>
  <si>
    <t>Egyéb működési célú támogatás ÁHT-n kívülre</t>
  </si>
  <si>
    <t>Munkáltatót terhelő személyi jövedelemadó</t>
  </si>
  <si>
    <t>Elvonások és befizetések</t>
  </si>
  <si>
    <t>Felhalmozási kiadás összesen:</t>
  </si>
  <si>
    <t xml:space="preserve"> (iparűzési adó)</t>
  </si>
  <si>
    <t xml:space="preserve">  (építményadó, telekadó)</t>
  </si>
  <si>
    <t>Táppénz hozzájárulás</t>
  </si>
  <si>
    <t>Beruházások</t>
  </si>
  <si>
    <t>Áht-on belüli megelőlegezések visszafizetése</t>
  </si>
  <si>
    <t>Egyéb áruhasználati adók</t>
  </si>
  <si>
    <t>Működési célú támogatások áht-on belülről</t>
  </si>
  <si>
    <t>Felhalmozási célú támogatások áht-on belülről</t>
  </si>
  <si>
    <t>Közhatalmi bevételek</t>
  </si>
  <si>
    <t>Működési bevételek</t>
  </si>
  <si>
    <t>Felújítások</t>
  </si>
  <si>
    <t>Egyéb felhalmozási célú támogatások</t>
  </si>
  <si>
    <t xml:space="preserve">Felhalmozási célú önkormányzati támogatások </t>
  </si>
  <si>
    <t>Egyéb felhalmozási célú támogatások bevételei áht-on bel.</t>
  </si>
  <si>
    <t>módosított</t>
  </si>
  <si>
    <t xml:space="preserve">                  teljesítés</t>
  </si>
  <si>
    <t>01.</t>
  </si>
  <si>
    <t>03.</t>
  </si>
  <si>
    <t>02.</t>
  </si>
  <si>
    <t>04.</t>
  </si>
  <si>
    <t>Készítette:  Pákozdiné Iváncza Judit</t>
  </si>
  <si>
    <t>Nyúli Polgármesteri Hivatal</t>
  </si>
  <si>
    <t>9082 Nyúl, Kossuth Lajos utca 46.</t>
  </si>
  <si>
    <t>Nyúl, 2022. május 3.</t>
  </si>
  <si>
    <t>2022. év  I. negyedéves gazdálkodásáról</t>
  </si>
  <si>
    <t>X</t>
  </si>
  <si>
    <t>Központi irányítószervi támogatások</t>
  </si>
  <si>
    <t>Felhalmozási bevételek</t>
  </si>
  <si>
    <t>Központi irányítószervi támogatás</t>
  </si>
  <si>
    <t>Tájékoztató  Nyúli  Polgármesteri Hivatal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</si>
</sst>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 CE"/>
      <charset val="238"/>
    </font>
    <font>
      <b/>
      <sz val="14"/>
      <name val="Arial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i/>
      <u/>
      <sz val="14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4"/>
      <name val="Arial"/>
      <family val="2"/>
      <charset val="238"/>
    </font>
    <font>
      <b/>
      <i/>
      <u/>
      <sz val="12"/>
      <name val="Arial CE"/>
      <charset val="238"/>
    </font>
    <font>
      <b/>
      <i/>
      <sz val="13"/>
      <name val="Arial CE"/>
      <family val="2"/>
      <charset val="238"/>
    </font>
    <font>
      <b/>
      <i/>
      <sz val="13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u/>
      <sz val="10"/>
      <name val="Arial CE"/>
      <charset val="238"/>
    </font>
    <font>
      <i/>
      <sz val="10"/>
      <name val="Arial CE"/>
      <family val="2"/>
      <charset val="238"/>
    </font>
    <font>
      <sz val="13"/>
      <name val="Arial"/>
      <family val="2"/>
      <charset val="238"/>
    </font>
    <font>
      <b/>
      <i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Times New Roman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family val="2"/>
      <charset val="238"/>
    </font>
    <font>
      <sz val="8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0" applyNumberFormat="0" applyBorder="0" applyAlignment="0" applyProtection="0"/>
    <xf numFmtId="0" fontId="25" fillId="3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3" borderId="0" applyNumberFormat="0" applyBorder="0" applyAlignment="0" applyProtection="0"/>
    <xf numFmtId="0" fontId="26" fillId="7" borderId="1" applyNumberFormat="0" applyAlignment="0" applyProtection="0"/>
    <xf numFmtId="0" fontId="27" fillId="0" borderId="0" applyNumberFormat="0" applyFill="0" applyBorder="0" applyAlignment="0" applyProtection="0"/>
    <xf numFmtId="0" fontId="28" fillId="0" borderId="2" applyNumberFormat="0" applyFill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5" applyNumberFormat="0" applyAlignment="0" applyProtection="0"/>
    <xf numFmtId="0" fontId="32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4" fillId="4" borderId="7" applyNumberFormat="0" applyFont="0" applyAlignment="0" applyProtection="0"/>
    <xf numFmtId="0" fontId="25" fillId="9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9" borderId="0" applyNumberFormat="0" applyBorder="0" applyAlignment="0" applyProtection="0"/>
    <xf numFmtId="0" fontId="25" fillId="14" borderId="0" applyNumberFormat="0" applyBorder="0" applyAlignment="0" applyProtection="0"/>
    <xf numFmtId="0" fontId="35" fillId="15" borderId="0" applyNumberFormat="0" applyBorder="0" applyAlignment="0" applyProtection="0"/>
    <xf numFmtId="0" fontId="36" fillId="16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40" fillId="7" borderId="0" applyNumberFormat="0" applyBorder="0" applyAlignment="0" applyProtection="0"/>
    <xf numFmtId="0" fontId="41" fillId="16" borderId="1" applyNumberFormat="0" applyAlignment="0" applyProtection="0"/>
  </cellStyleXfs>
  <cellXfs count="79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Border="1"/>
    <xf numFmtId="3" fontId="0" fillId="0" borderId="0" xfId="0" applyNumberFormat="1" applyAlignment="1"/>
    <xf numFmtId="3" fontId="0" fillId="0" borderId="0" xfId="0" applyNumberFormat="1"/>
    <xf numFmtId="3" fontId="0" fillId="0" borderId="0" xfId="0" applyNumberFormat="1" applyAlignment="1">
      <alignment horizontal="right"/>
    </xf>
    <xf numFmtId="10" fontId="0" fillId="0" borderId="0" xfId="0" applyNumberFormat="1"/>
    <xf numFmtId="0" fontId="13" fillId="0" borderId="0" xfId="0" applyFont="1"/>
    <xf numFmtId="3" fontId="13" fillId="0" borderId="0" xfId="0" applyNumberFormat="1" applyFont="1" applyAlignment="1"/>
    <xf numFmtId="3" fontId="13" fillId="0" borderId="0" xfId="0" applyNumberFormat="1" applyFont="1"/>
    <xf numFmtId="3" fontId="13" fillId="0" borderId="0" xfId="0" applyNumberFormat="1" applyFont="1" applyAlignment="1">
      <alignment horizontal="right"/>
    </xf>
    <xf numFmtId="0" fontId="14" fillId="0" borderId="0" xfId="0" applyFont="1"/>
    <xf numFmtId="0" fontId="15" fillId="0" borderId="0" xfId="0" applyFont="1"/>
    <xf numFmtId="3" fontId="15" fillId="0" borderId="0" xfId="0" applyNumberFormat="1" applyFont="1"/>
    <xf numFmtId="3" fontId="9" fillId="0" borderId="0" xfId="0" applyNumberFormat="1" applyFont="1"/>
    <xf numFmtId="10" fontId="0" fillId="0" borderId="0" xfId="0" applyNumberFormat="1" applyAlignment="1"/>
    <xf numFmtId="0" fontId="16" fillId="0" borderId="0" xfId="0" applyFont="1"/>
    <xf numFmtId="3" fontId="16" fillId="0" borderId="0" xfId="0" applyNumberFormat="1" applyFont="1"/>
    <xf numFmtId="0" fontId="7" fillId="0" borderId="0" xfId="0" applyFont="1"/>
    <xf numFmtId="3" fontId="7" fillId="0" borderId="0" xfId="0" applyNumberFormat="1" applyFont="1"/>
    <xf numFmtId="10" fontId="17" fillId="0" borderId="0" xfId="0" applyNumberFormat="1" applyFont="1" applyAlignment="1"/>
    <xf numFmtId="3" fontId="5" fillId="0" borderId="0" xfId="0" applyNumberFormat="1" applyFont="1"/>
    <xf numFmtId="10" fontId="18" fillId="0" borderId="0" xfId="0" applyNumberFormat="1" applyFont="1" applyAlignment="1"/>
    <xf numFmtId="0" fontId="20" fillId="0" borderId="0" xfId="0" applyFont="1"/>
    <xf numFmtId="0" fontId="21" fillId="0" borderId="0" xfId="0" applyFont="1"/>
    <xf numFmtId="3" fontId="5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10" fontId="23" fillId="0" borderId="0" xfId="0" applyNumberFormat="1" applyFont="1"/>
    <xf numFmtId="0" fontId="3" fillId="0" borderId="0" xfId="0" applyFont="1" applyBorder="1"/>
    <xf numFmtId="0" fontId="3" fillId="0" borderId="0" xfId="0" applyFont="1"/>
    <xf numFmtId="0" fontId="0" fillId="0" borderId="0" xfId="0" applyAlignment="1">
      <alignment horizontal="center" vertical="center"/>
    </xf>
    <xf numFmtId="3" fontId="6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9" fillId="0" borderId="0" xfId="0" applyFont="1" applyAlignment="1">
      <alignment horizontal="center" vertical="center"/>
    </xf>
    <xf numFmtId="0" fontId="12" fillId="0" borderId="0" xfId="0" applyFont="1"/>
    <xf numFmtId="0" fontId="22" fillId="0" borderId="0" xfId="0" applyFont="1" applyAlignment="1">
      <alignment horizontal="center" vertical="center"/>
    </xf>
    <xf numFmtId="0" fontId="0" fillId="0" borderId="0" xfId="0" applyFill="1" applyBorder="1"/>
    <xf numFmtId="10" fontId="42" fillId="0" borderId="0" xfId="0" applyNumberFormat="1" applyFont="1" applyAlignment="1"/>
    <xf numFmtId="3" fontId="16" fillId="0" borderId="0" xfId="0" applyNumberFormat="1" applyFont="1" applyAlignment="1">
      <alignment horizontal="right"/>
    </xf>
    <xf numFmtId="10" fontId="43" fillId="0" borderId="0" xfId="0" applyNumberFormat="1" applyFont="1" applyAlignment="1"/>
    <xf numFmtId="0" fontId="43" fillId="0" borderId="0" xfId="0" applyFont="1"/>
    <xf numFmtId="0" fontId="42" fillId="0" borderId="0" xfId="0" applyFont="1" applyAlignment="1">
      <alignment horizontal="center" vertical="center"/>
    </xf>
    <xf numFmtId="0" fontId="42" fillId="0" borderId="0" xfId="0" applyFont="1"/>
    <xf numFmtId="3" fontId="6" fillId="0" borderId="0" xfId="0" applyNumberFormat="1" applyFont="1" applyAlignment="1">
      <alignment horizontal="right"/>
    </xf>
    <xf numFmtId="0" fontId="44" fillId="0" borderId="0" xfId="0" applyFont="1" applyAlignment="1">
      <alignment horizontal="center" vertical="center"/>
    </xf>
    <xf numFmtId="0" fontId="6" fillId="0" borderId="0" xfId="0" applyFont="1" applyFill="1"/>
    <xf numFmtId="3" fontId="0" fillId="0" borderId="0" xfId="0" applyNumberFormat="1" applyFill="1" applyAlignment="1">
      <alignment horizontal="right"/>
    </xf>
    <xf numFmtId="3" fontId="0" fillId="0" borderId="0" xfId="0" applyNumberFormat="1" applyFill="1"/>
    <xf numFmtId="0" fontId="0" fillId="0" borderId="0" xfId="0" applyFill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45" fillId="0" borderId="0" xfId="0" applyFont="1"/>
    <xf numFmtId="3" fontId="45" fillId="0" borderId="0" xfId="0" applyNumberFormat="1" applyFont="1" applyAlignment="1"/>
    <xf numFmtId="3" fontId="45" fillId="0" borderId="0" xfId="0" applyNumberFormat="1" applyFont="1" applyAlignment="1">
      <alignment horizontal="right"/>
    </xf>
    <xf numFmtId="0" fontId="46" fillId="0" borderId="0" xfId="0" applyFont="1"/>
    <xf numFmtId="0" fontId="17" fillId="0" borderId="0" xfId="0" applyFont="1"/>
    <xf numFmtId="3" fontId="17" fillId="0" borderId="0" xfId="0" applyNumberFormat="1" applyFont="1"/>
    <xf numFmtId="10" fontId="17" fillId="0" borderId="0" xfId="0" applyNumberFormat="1" applyFont="1"/>
    <xf numFmtId="0" fontId="17" fillId="0" borderId="0" xfId="0" applyFont="1" applyAlignment="1">
      <alignment horizontal="center"/>
    </xf>
    <xf numFmtId="3" fontId="47" fillId="0" borderId="0" xfId="0" applyNumberFormat="1" applyFont="1"/>
    <xf numFmtId="0" fontId="4" fillId="0" borderId="0" xfId="0" applyFont="1" applyAlignment="1">
      <alignment horizontal="center" vertical="center"/>
    </xf>
    <xf numFmtId="0" fontId="6" fillId="0" borderId="0" xfId="0" applyFont="1" applyFill="1" applyAlignment="1"/>
    <xf numFmtId="3" fontId="43" fillId="0" borderId="0" xfId="0" applyNumberFormat="1" applyFont="1"/>
    <xf numFmtId="3" fontId="1" fillId="0" borderId="0" xfId="0" applyNumberFormat="1" applyFont="1"/>
    <xf numFmtId="3" fontId="42" fillId="0" borderId="0" xfId="0" applyNumberFormat="1" applyFont="1"/>
    <xf numFmtId="0" fontId="48" fillId="0" borderId="0" xfId="0" applyFont="1"/>
    <xf numFmtId="0" fontId="4" fillId="0" borderId="0" xfId="0" applyFont="1" applyAlignment="1">
      <alignment horizontal="center" vertical="center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78"/>
  <sheetViews>
    <sheetView tabSelected="1" topLeftCell="B1" zoomScaleNormal="100" workbookViewId="0">
      <selection activeCell="N10" sqref="N10"/>
    </sheetView>
  </sheetViews>
  <sheetFormatPr defaultRowHeight="12.75" x14ac:dyDescent="0.2"/>
  <cols>
    <col min="1" max="1" width="8.28515625" customWidth="1"/>
    <col min="7" max="7" width="14.7109375" customWidth="1"/>
    <col min="8" max="8" width="6.7109375" customWidth="1"/>
    <col min="9" max="9" width="14.7109375" customWidth="1"/>
    <col min="10" max="10" width="6.7109375" customWidth="1"/>
    <col min="11" max="12" width="14.7109375" customWidth="1"/>
    <col min="16" max="16" width="11" style="14" customWidth="1"/>
    <col min="17" max="17" width="13.28515625" style="14" customWidth="1"/>
    <col min="18" max="18" width="3.28515625" style="14" customWidth="1"/>
    <col min="19" max="19" width="12.140625" style="14" customWidth="1"/>
  </cols>
  <sheetData>
    <row r="1" spans="2:19" x14ac:dyDescent="0.2">
      <c r="B1" s="37" t="s">
        <v>57</v>
      </c>
      <c r="C1" s="37"/>
      <c r="D1" s="37"/>
      <c r="E1" s="37"/>
      <c r="F1" s="37"/>
      <c r="G1" s="37"/>
    </row>
    <row r="2" spans="2:19" x14ac:dyDescent="0.2">
      <c r="B2" s="37" t="s">
        <v>58</v>
      </c>
      <c r="C2" s="37"/>
      <c r="D2" s="37"/>
      <c r="E2" s="37"/>
      <c r="F2" s="37"/>
      <c r="G2" s="37"/>
    </row>
    <row r="3" spans="2:19" x14ac:dyDescent="0.2">
      <c r="B3" s="77" t="s">
        <v>56</v>
      </c>
      <c r="C3" s="37"/>
      <c r="D3" s="37"/>
      <c r="E3" s="37"/>
      <c r="F3" s="37"/>
      <c r="G3" s="37"/>
    </row>
    <row r="4" spans="2:19" x14ac:dyDescent="0.2">
      <c r="B4" s="37" t="s">
        <v>59</v>
      </c>
      <c r="C4" s="37"/>
      <c r="D4" s="37"/>
      <c r="E4" s="37"/>
      <c r="F4" s="37"/>
      <c r="G4" s="37"/>
      <c r="I4" s="48"/>
      <c r="J4" s="48"/>
    </row>
    <row r="5" spans="2:19" x14ac:dyDescent="0.2">
      <c r="B5" s="37"/>
      <c r="C5" s="37"/>
      <c r="D5" s="37"/>
      <c r="E5" s="37"/>
      <c r="F5" s="37"/>
      <c r="G5" s="37"/>
    </row>
    <row r="6" spans="2:19" ht="18" customHeight="1" x14ac:dyDescent="0.2">
      <c r="B6" s="78" t="s">
        <v>65</v>
      </c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2:19" ht="18" x14ac:dyDescent="0.2">
      <c r="B7" s="78" t="s">
        <v>60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2"/>
      <c r="N7" s="72"/>
    </row>
    <row r="8" spans="2:19" ht="18" x14ac:dyDescent="0.2"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2:19" s="60" customFormat="1" ht="15.75" x14ac:dyDescent="0.25">
      <c r="B9" s="61"/>
      <c r="C9" s="61"/>
      <c r="D9" s="61"/>
      <c r="E9" s="61"/>
      <c r="F9" s="61"/>
      <c r="G9" s="62" t="s">
        <v>0</v>
      </c>
      <c r="H9" s="57"/>
      <c r="I9" s="62" t="s">
        <v>50</v>
      </c>
      <c r="J9" s="62"/>
      <c r="K9" s="73" t="s">
        <v>51</v>
      </c>
      <c r="L9" s="73"/>
      <c r="P9" s="59"/>
      <c r="Q9" s="59"/>
      <c r="R9" s="59"/>
      <c r="S9" s="59"/>
    </row>
    <row r="10" spans="2:19" ht="15.75" x14ac:dyDescent="0.25">
      <c r="C10" s="6"/>
      <c r="D10" s="3"/>
      <c r="E10" s="3"/>
      <c r="F10" s="3"/>
      <c r="G10" s="4" t="s">
        <v>1</v>
      </c>
      <c r="H10" s="5"/>
      <c r="I10" s="4" t="s">
        <v>1</v>
      </c>
      <c r="J10" s="5"/>
      <c r="K10" s="4" t="s">
        <v>2</v>
      </c>
      <c r="L10" s="4" t="s">
        <v>3</v>
      </c>
    </row>
    <row r="11" spans="2:19" ht="15.75" x14ac:dyDescent="0.25">
      <c r="C11" s="6"/>
      <c r="D11" s="3"/>
      <c r="E11" s="3"/>
      <c r="F11" s="3"/>
      <c r="G11" s="5"/>
      <c r="H11" s="5"/>
      <c r="I11" s="4"/>
      <c r="J11" s="5"/>
      <c r="K11" s="4"/>
      <c r="L11" s="4"/>
    </row>
    <row r="12" spans="2:19" ht="18.75" x14ac:dyDescent="0.3">
      <c r="B12" s="7" t="s">
        <v>4</v>
      </c>
      <c r="C12" s="8"/>
      <c r="D12" s="9"/>
      <c r="E12" s="9"/>
      <c r="F12" s="9"/>
      <c r="G12" s="71"/>
      <c r="H12" s="10"/>
      <c r="I12" s="10"/>
      <c r="J12" s="10"/>
      <c r="K12" s="10"/>
      <c r="L12" s="10"/>
      <c r="M12" s="11"/>
    </row>
    <row r="13" spans="2:19" ht="15.75" x14ac:dyDescent="0.25">
      <c r="B13" s="12"/>
      <c r="C13" s="6"/>
      <c r="D13" s="3"/>
      <c r="E13" s="3"/>
      <c r="F13" s="3"/>
      <c r="G13" s="5"/>
      <c r="H13" s="5"/>
      <c r="I13" s="57"/>
      <c r="J13" s="5"/>
      <c r="K13" s="5"/>
      <c r="L13" s="5"/>
    </row>
    <row r="14" spans="2:19" x14ac:dyDescent="0.2">
      <c r="B14" t="s">
        <v>17</v>
      </c>
      <c r="G14" s="14">
        <v>0</v>
      </c>
      <c r="H14" s="14"/>
      <c r="I14" s="58">
        <v>0</v>
      </c>
      <c r="J14" s="14"/>
      <c r="K14" s="14">
        <v>0</v>
      </c>
      <c r="L14" s="16" t="e">
        <f t="shared" ref="L14:L31" si="0">K14/I14</f>
        <v>#DIV/0!</v>
      </c>
      <c r="M14" s="36"/>
    </row>
    <row r="15" spans="2:19" x14ac:dyDescent="0.2">
      <c r="B15" t="s">
        <v>24</v>
      </c>
      <c r="G15" s="14">
        <v>0</v>
      </c>
      <c r="H15" s="14"/>
      <c r="I15" s="58">
        <v>1900544</v>
      </c>
      <c r="J15" s="14"/>
      <c r="K15" s="14">
        <v>5117540</v>
      </c>
      <c r="L15" s="16">
        <f t="shared" si="0"/>
        <v>2.6926711509967673</v>
      </c>
      <c r="M15" s="36"/>
    </row>
    <row r="16" spans="2:19" s="67" customFormat="1" ht="15" x14ac:dyDescent="0.25">
      <c r="B16" s="67" t="s">
        <v>42</v>
      </c>
      <c r="G16" s="68">
        <f>SUM(G14:G15)</f>
        <v>0</v>
      </c>
      <c r="H16" s="68"/>
      <c r="I16" s="68">
        <f t="shared" ref="I16:K16" si="1">SUM(I14:I15)</f>
        <v>1900544</v>
      </c>
      <c r="J16" s="68"/>
      <c r="K16" s="68">
        <f t="shared" si="1"/>
        <v>5117540</v>
      </c>
      <c r="L16" s="69">
        <f t="shared" si="0"/>
        <v>2.6926711509967673</v>
      </c>
      <c r="M16" s="70"/>
      <c r="P16" s="68"/>
      <c r="Q16" s="68"/>
      <c r="R16" s="68"/>
      <c r="S16" s="68"/>
    </row>
    <row r="17" spans="2:19" ht="15" x14ac:dyDescent="0.25">
      <c r="B17" s="67"/>
      <c r="G17" s="14"/>
      <c r="H17" s="14"/>
      <c r="I17" s="58"/>
      <c r="J17" s="14"/>
      <c r="K17" s="14"/>
      <c r="L17" s="16"/>
      <c r="M17" s="36"/>
    </row>
    <row r="18" spans="2:19" x14ac:dyDescent="0.2">
      <c r="B18" t="s">
        <v>48</v>
      </c>
      <c r="G18" s="14">
        <v>0</v>
      </c>
      <c r="H18" s="14"/>
      <c r="I18" s="58">
        <v>0</v>
      </c>
      <c r="J18" s="14"/>
      <c r="K18" s="14">
        <v>0</v>
      </c>
      <c r="L18" s="16" t="e">
        <f t="shared" si="0"/>
        <v>#DIV/0!</v>
      </c>
      <c r="M18" s="36"/>
    </row>
    <row r="19" spans="2:19" x14ac:dyDescent="0.2">
      <c r="B19" t="s">
        <v>49</v>
      </c>
      <c r="G19" s="14">
        <v>0</v>
      </c>
      <c r="H19" s="14"/>
      <c r="I19" s="59">
        <v>0</v>
      </c>
      <c r="J19" s="14"/>
      <c r="K19" s="14">
        <v>0</v>
      </c>
      <c r="L19" s="16" t="e">
        <f t="shared" si="0"/>
        <v>#DIV/0!</v>
      </c>
      <c r="M19" s="36"/>
    </row>
    <row r="20" spans="2:19" s="67" customFormat="1" ht="15" x14ac:dyDescent="0.25">
      <c r="B20" s="67" t="s">
        <v>43</v>
      </c>
      <c r="G20" s="68">
        <f>SUM(G19)</f>
        <v>0</v>
      </c>
      <c r="H20" s="68"/>
      <c r="I20" s="68">
        <f>SUM(I18:I19)</f>
        <v>0</v>
      </c>
      <c r="J20" s="68"/>
      <c r="K20" s="68">
        <f>SUM(K18:K19)</f>
        <v>0</v>
      </c>
      <c r="L20" s="69" t="e">
        <f t="shared" si="0"/>
        <v>#DIV/0!</v>
      </c>
      <c r="P20" s="68"/>
      <c r="Q20" s="68"/>
      <c r="R20" s="68"/>
      <c r="S20" s="68"/>
    </row>
    <row r="21" spans="2:19" x14ac:dyDescent="0.2">
      <c r="G21" s="14"/>
      <c r="H21" s="14"/>
      <c r="I21" s="59"/>
      <c r="J21" s="14"/>
      <c r="K21" s="14"/>
      <c r="L21" s="16"/>
      <c r="M21" s="36"/>
    </row>
    <row r="22" spans="2:19" x14ac:dyDescent="0.2">
      <c r="B22" t="s">
        <v>25</v>
      </c>
      <c r="D22" s="37" t="s">
        <v>37</v>
      </c>
      <c r="E22" s="37"/>
      <c r="F22" s="37"/>
      <c r="G22" s="13">
        <v>0</v>
      </c>
      <c r="H22" s="14"/>
      <c r="I22" s="58">
        <v>0</v>
      </c>
      <c r="J22" s="14"/>
      <c r="K22" s="15">
        <v>0</v>
      </c>
      <c r="L22" s="16" t="e">
        <f t="shared" si="0"/>
        <v>#DIV/0!</v>
      </c>
      <c r="M22" s="36"/>
    </row>
    <row r="23" spans="2:19" x14ac:dyDescent="0.2">
      <c r="B23" t="s">
        <v>26</v>
      </c>
      <c r="E23" s="37" t="s">
        <v>36</v>
      </c>
      <c r="F23" s="37"/>
      <c r="G23" s="14">
        <v>0</v>
      </c>
      <c r="H23" s="14"/>
      <c r="I23" s="59">
        <v>0</v>
      </c>
      <c r="J23" s="14"/>
      <c r="K23" s="14">
        <v>0</v>
      </c>
      <c r="L23" s="16" t="e">
        <f t="shared" si="0"/>
        <v>#DIV/0!</v>
      </c>
      <c r="M23" s="36"/>
    </row>
    <row r="24" spans="2:19" x14ac:dyDescent="0.2">
      <c r="B24" t="s">
        <v>18</v>
      </c>
      <c r="G24" s="14">
        <v>0</v>
      </c>
      <c r="H24" s="14"/>
      <c r="I24" s="58">
        <v>0</v>
      </c>
      <c r="J24" s="14"/>
      <c r="K24" s="14">
        <v>0</v>
      </c>
      <c r="L24" s="16" t="e">
        <f t="shared" si="0"/>
        <v>#DIV/0!</v>
      </c>
      <c r="M24" s="36"/>
    </row>
    <row r="25" spans="2:19" x14ac:dyDescent="0.2">
      <c r="B25" t="s">
        <v>41</v>
      </c>
      <c r="G25" s="14">
        <v>0</v>
      </c>
      <c r="I25" s="59">
        <v>0</v>
      </c>
      <c r="K25" s="14">
        <v>0</v>
      </c>
      <c r="L25" s="16" t="e">
        <f t="shared" si="0"/>
        <v>#DIV/0!</v>
      </c>
    </row>
    <row r="26" spans="2:19" x14ac:dyDescent="0.2">
      <c r="B26" t="s">
        <v>23</v>
      </c>
      <c r="G26" s="14">
        <v>0</v>
      </c>
      <c r="H26" s="14"/>
      <c r="I26" s="59">
        <v>0</v>
      </c>
      <c r="J26" s="14"/>
      <c r="K26" s="14">
        <v>0</v>
      </c>
      <c r="L26" s="16" t="e">
        <f t="shared" si="0"/>
        <v>#DIV/0!</v>
      </c>
      <c r="M26" s="36"/>
    </row>
    <row r="27" spans="2:19" s="67" customFormat="1" ht="15" x14ac:dyDescent="0.25">
      <c r="B27" s="67" t="s">
        <v>44</v>
      </c>
      <c r="G27" s="68">
        <f>SUM(G22:G26)</f>
        <v>0</v>
      </c>
      <c r="H27" s="68"/>
      <c r="I27" s="68">
        <f t="shared" ref="I27:K27" si="2">SUM(I22:I26)</f>
        <v>0</v>
      </c>
      <c r="J27" s="68"/>
      <c r="K27" s="68">
        <f t="shared" si="2"/>
        <v>0</v>
      </c>
      <c r="L27" s="69" t="e">
        <f t="shared" si="0"/>
        <v>#DIV/0!</v>
      </c>
      <c r="M27" s="70"/>
      <c r="P27" s="68"/>
      <c r="Q27" s="68"/>
      <c r="R27" s="68"/>
      <c r="S27" s="68"/>
    </row>
    <row r="28" spans="2:19" x14ac:dyDescent="0.2">
      <c r="G28" s="14"/>
      <c r="H28" s="14"/>
      <c r="I28" s="59"/>
      <c r="J28" s="14"/>
      <c r="K28" s="14"/>
      <c r="L28" s="16"/>
      <c r="M28" s="36"/>
      <c r="N28" s="66" t="s">
        <v>54</v>
      </c>
      <c r="P28" s="14">
        <v>300000</v>
      </c>
      <c r="Q28" s="14">
        <v>2200544</v>
      </c>
      <c r="S28" s="14">
        <v>5178045</v>
      </c>
    </row>
    <row r="29" spans="2:19" x14ac:dyDescent="0.2">
      <c r="B29" s="66" t="s">
        <v>45</v>
      </c>
      <c r="G29" s="13">
        <v>300000</v>
      </c>
      <c r="H29" s="14"/>
      <c r="I29" s="58">
        <v>300000</v>
      </c>
      <c r="J29" s="14"/>
      <c r="K29" s="15">
        <v>60505</v>
      </c>
      <c r="L29" s="16">
        <f t="shared" si="0"/>
        <v>0.20168333333333333</v>
      </c>
      <c r="M29" s="36"/>
      <c r="N29" s="66" t="s">
        <v>55</v>
      </c>
      <c r="P29" s="14">
        <v>84260875</v>
      </c>
      <c r="Q29" s="14">
        <v>84260875</v>
      </c>
      <c r="S29" s="14">
        <v>15634400</v>
      </c>
    </row>
    <row r="30" spans="2:19" x14ac:dyDescent="0.2">
      <c r="B30" t="s">
        <v>63</v>
      </c>
      <c r="G30" s="14">
        <v>0</v>
      </c>
      <c r="H30" s="14"/>
      <c r="I30" s="59">
        <v>0</v>
      </c>
      <c r="J30" s="14"/>
      <c r="K30" s="14">
        <v>0</v>
      </c>
      <c r="L30" s="16" t="e">
        <f t="shared" si="0"/>
        <v>#DIV/0!</v>
      </c>
      <c r="M30" s="36"/>
    </row>
    <row r="31" spans="2:19" x14ac:dyDescent="0.2">
      <c r="B31" t="s">
        <v>64</v>
      </c>
      <c r="G31" s="14">
        <v>83920423</v>
      </c>
      <c r="H31" s="14"/>
      <c r="I31" s="59">
        <v>83920423</v>
      </c>
      <c r="J31" s="14"/>
      <c r="K31" s="14">
        <v>15634400</v>
      </c>
      <c r="L31" s="16">
        <f t="shared" si="0"/>
        <v>0.18630030022608443</v>
      </c>
      <c r="M31" s="36"/>
      <c r="P31" s="14">
        <f>SUM(P28:P30)</f>
        <v>84560875</v>
      </c>
      <c r="Q31" s="14">
        <f t="shared" ref="Q31:S31" si="3">SUM(Q28:Q30)</f>
        <v>86461419</v>
      </c>
      <c r="S31" s="14">
        <f t="shared" si="3"/>
        <v>20812445</v>
      </c>
    </row>
    <row r="32" spans="2:19" x14ac:dyDescent="0.2">
      <c r="B32" t="s">
        <v>15</v>
      </c>
      <c r="G32" s="15">
        <v>340452</v>
      </c>
      <c r="H32" s="15"/>
      <c r="I32" s="58">
        <v>340452</v>
      </c>
      <c r="J32" s="14"/>
      <c r="K32" s="14">
        <v>0</v>
      </c>
      <c r="L32" s="25">
        <f>K32/I32</f>
        <v>0</v>
      </c>
      <c r="M32" s="36" t="s">
        <v>61</v>
      </c>
    </row>
    <row r="33" spans="2:19" x14ac:dyDescent="0.2">
      <c r="G33" s="15"/>
      <c r="H33" s="15"/>
      <c r="I33" s="58"/>
      <c r="J33" s="14"/>
      <c r="K33" s="14"/>
      <c r="L33" s="16"/>
      <c r="M33" s="36"/>
    </row>
    <row r="34" spans="2:19" x14ac:dyDescent="0.2">
      <c r="G34" s="15"/>
      <c r="H34" s="15"/>
      <c r="I34" s="15"/>
      <c r="J34" s="14"/>
      <c r="K34" s="14"/>
      <c r="L34" s="16"/>
      <c r="M34" s="36"/>
    </row>
    <row r="35" spans="2:19" ht="16.5" x14ac:dyDescent="0.25">
      <c r="B35" s="63" t="s">
        <v>5</v>
      </c>
      <c r="C35" s="63"/>
      <c r="D35" s="63"/>
      <c r="E35" s="63"/>
      <c r="F35" s="63"/>
      <c r="G35" s="64">
        <f>SUM(G16,G20,G27,G29:G32)</f>
        <v>84560875</v>
      </c>
      <c r="H35" s="64">
        <f t="shared" ref="H35:K35" si="4">SUM(H16,H20,H27,H29:H32)</f>
        <v>0</v>
      </c>
      <c r="I35" s="64">
        <f t="shared" si="4"/>
        <v>86461419</v>
      </c>
      <c r="J35" s="64">
        <f t="shared" si="4"/>
        <v>0</v>
      </c>
      <c r="K35" s="64">
        <f t="shared" si="4"/>
        <v>20812445</v>
      </c>
      <c r="L35" s="38">
        <f>K35/I35</f>
        <v>0.2407136644380079</v>
      </c>
      <c r="M35" s="21"/>
    </row>
    <row r="36" spans="2:19" ht="16.5" x14ac:dyDescent="0.25">
      <c r="B36" s="17"/>
      <c r="C36" s="17"/>
      <c r="D36" s="17"/>
      <c r="E36" s="17"/>
      <c r="F36" s="17"/>
      <c r="G36" s="18"/>
      <c r="H36" s="19"/>
      <c r="I36" s="20"/>
      <c r="J36" s="19"/>
      <c r="K36" s="20"/>
      <c r="L36" s="38"/>
      <c r="M36" s="21"/>
      <c r="Q36" s="14">
        <f t="shared" ref="Q36" si="5">SUM(Q31:Q34)</f>
        <v>86461419</v>
      </c>
      <c r="S36" s="14">
        <f>SUM(S31:S34)</f>
        <v>20812445</v>
      </c>
    </row>
    <row r="37" spans="2:19" ht="18.75" x14ac:dyDescent="0.3">
      <c r="B37" s="7" t="s">
        <v>6</v>
      </c>
      <c r="C37" s="8"/>
      <c r="D37" s="9"/>
      <c r="E37" s="9"/>
      <c r="F37" s="9"/>
      <c r="G37" s="24"/>
      <c r="H37" s="24"/>
      <c r="I37" s="24"/>
      <c r="J37" s="24"/>
      <c r="K37" s="24"/>
      <c r="L37" s="9"/>
      <c r="M37" s="11"/>
    </row>
    <row r="38" spans="2:19" ht="18.75" x14ac:dyDescent="0.3">
      <c r="B38" s="7"/>
      <c r="C38" s="8"/>
      <c r="D38" s="9"/>
      <c r="E38" s="9"/>
      <c r="F38" s="9"/>
      <c r="G38" s="24"/>
      <c r="H38" s="24"/>
      <c r="I38" s="24"/>
      <c r="J38" s="24"/>
      <c r="K38" s="24"/>
      <c r="L38" s="9"/>
      <c r="M38" s="11"/>
    </row>
    <row r="39" spans="2:19" ht="18" x14ac:dyDescent="0.25">
      <c r="B39" s="12" t="s">
        <v>7</v>
      </c>
      <c r="C39" s="39"/>
      <c r="D39" s="40"/>
      <c r="E39" s="9"/>
      <c r="F39" s="9"/>
      <c r="G39" s="24"/>
      <c r="H39" s="24"/>
      <c r="I39" s="24"/>
      <c r="J39" s="24"/>
      <c r="K39" s="24"/>
      <c r="L39" s="9"/>
      <c r="M39" s="11"/>
    </row>
    <row r="40" spans="2:19" x14ac:dyDescent="0.2">
      <c r="B40" t="s">
        <v>27</v>
      </c>
      <c r="G40" s="14">
        <v>62636000</v>
      </c>
      <c r="H40" s="14"/>
      <c r="I40" s="14">
        <v>62636000</v>
      </c>
      <c r="J40" s="14"/>
      <c r="K40" s="14">
        <v>11987464</v>
      </c>
      <c r="L40" s="25">
        <f>K40/I40</f>
        <v>0.19138297464716778</v>
      </c>
      <c r="M40" s="41"/>
    </row>
    <row r="41" spans="2:19" x14ac:dyDescent="0.2">
      <c r="B41" s="26" t="s">
        <v>28</v>
      </c>
      <c r="C41" s="26"/>
      <c r="D41" s="26"/>
      <c r="E41" s="26"/>
      <c r="F41" s="22"/>
      <c r="G41" s="27">
        <v>600000</v>
      </c>
      <c r="H41" s="27"/>
      <c r="I41" s="27">
        <v>2047409</v>
      </c>
      <c r="J41" s="27"/>
      <c r="K41" s="27">
        <v>42496</v>
      </c>
      <c r="L41" s="25">
        <f>K41/I41</f>
        <v>2.0755989643495756E-2</v>
      </c>
      <c r="M41" s="41"/>
    </row>
    <row r="42" spans="2:19" s="52" customFormat="1" ht="15" x14ac:dyDescent="0.25">
      <c r="B42" s="28" t="s">
        <v>8</v>
      </c>
      <c r="C42" s="28"/>
      <c r="D42" s="28"/>
      <c r="E42" s="28"/>
      <c r="F42" s="28"/>
      <c r="G42" s="29">
        <f>SUM(G40:G41)</f>
        <v>63236000</v>
      </c>
      <c r="H42" s="29"/>
      <c r="I42" s="29">
        <f>SUM(I40:I41)</f>
        <v>64683409</v>
      </c>
      <c r="J42" s="29"/>
      <c r="K42" s="29">
        <f>SUM(K40:K41)</f>
        <v>12029960</v>
      </c>
      <c r="L42" s="51">
        <f>K42/I42</f>
        <v>0.1859821581141464</v>
      </c>
      <c r="M42" s="56"/>
      <c r="P42" s="74"/>
      <c r="Q42" s="74"/>
      <c r="R42" s="74"/>
      <c r="S42" s="74"/>
    </row>
    <row r="43" spans="2:19" x14ac:dyDescent="0.2">
      <c r="B43" s="22"/>
      <c r="C43" s="22"/>
      <c r="D43" s="22"/>
      <c r="E43" s="22"/>
      <c r="F43" s="22"/>
      <c r="G43" s="23"/>
      <c r="H43" s="23"/>
      <c r="I43" s="23"/>
      <c r="J43" s="23"/>
      <c r="K43" s="23"/>
      <c r="L43" s="25"/>
      <c r="M43" s="41"/>
    </row>
    <row r="44" spans="2:19" x14ac:dyDescent="0.2">
      <c r="B44" t="s">
        <v>16</v>
      </c>
      <c r="G44" s="14">
        <v>8905435</v>
      </c>
      <c r="H44" s="14"/>
      <c r="I44" s="14">
        <v>9115979</v>
      </c>
      <c r="J44" s="14"/>
      <c r="K44" s="14">
        <v>1646055</v>
      </c>
      <c r="L44" s="25">
        <f>K44/I44</f>
        <v>0.18056809915863123</v>
      </c>
      <c r="M44" s="41"/>
    </row>
    <row r="45" spans="2:19" x14ac:dyDescent="0.2">
      <c r="B45" t="s">
        <v>9</v>
      </c>
      <c r="G45" s="14">
        <v>0</v>
      </c>
      <c r="H45" s="14"/>
      <c r="I45" s="14">
        <v>0</v>
      </c>
      <c r="J45" s="14"/>
      <c r="K45" s="14">
        <v>0</v>
      </c>
      <c r="L45" s="25" t="e">
        <f>K45/I45</f>
        <v>#DIV/0!</v>
      </c>
      <c r="M45" s="41"/>
    </row>
    <row r="46" spans="2:19" x14ac:dyDescent="0.2">
      <c r="B46" t="s">
        <v>38</v>
      </c>
      <c r="G46" s="14">
        <v>0</v>
      </c>
      <c r="H46" s="14"/>
      <c r="I46" s="14">
        <v>0</v>
      </c>
      <c r="J46" s="14"/>
      <c r="K46" s="14">
        <v>0</v>
      </c>
      <c r="L46" s="25" t="e">
        <f>K46/I46</f>
        <v>#DIV/0!</v>
      </c>
      <c r="M46" s="41"/>
    </row>
    <row r="47" spans="2:19" x14ac:dyDescent="0.2">
      <c r="B47" t="s">
        <v>33</v>
      </c>
      <c r="G47" s="14">
        <v>0</v>
      </c>
      <c r="H47" s="14"/>
      <c r="I47" s="14">
        <v>0</v>
      </c>
      <c r="J47" s="14"/>
      <c r="K47" s="14">
        <v>0</v>
      </c>
      <c r="L47" s="25" t="e">
        <f>K47/I47</f>
        <v>#DIV/0!</v>
      </c>
      <c r="M47" s="41"/>
    </row>
    <row r="48" spans="2:19" s="52" customFormat="1" ht="15" x14ac:dyDescent="0.25">
      <c r="B48" s="28" t="s">
        <v>10</v>
      </c>
      <c r="C48" s="28"/>
      <c r="D48" s="28"/>
      <c r="E48" s="28"/>
      <c r="F48" s="28"/>
      <c r="G48" s="29">
        <f>SUM(G44:G47)</f>
        <v>8905435</v>
      </c>
      <c r="H48" s="29"/>
      <c r="I48" s="29">
        <f>SUM(I44:I47)</f>
        <v>9115979</v>
      </c>
      <c r="J48" s="29"/>
      <c r="K48" s="29">
        <f>SUM(K44:K47)</f>
        <v>1646055</v>
      </c>
      <c r="L48" s="30">
        <f>K48/I48</f>
        <v>0.18056809915863123</v>
      </c>
      <c r="M48" s="56"/>
      <c r="P48" s="74"/>
      <c r="Q48" s="74"/>
      <c r="R48" s="74"/>
      <c r="S48" s="74"/>
    </row>
    <row r="49" spans="2:19" x14ac:dyDescent="0.2">
      <c r="B49" s="22"/>
      <c r="C49" s="22"/>
      <c r="D49" s="22"/>
      <c r="E49" s="22"/>
      <c r="F49" s="22"/>
      <c r="G49" s="23"/>
      <c r="H49" s="23"/>
      <c r="I49" s="23"/>
      <c r="J49" s="23"/>
      <c r="K49" s="23"/>
      <c r="L49" s="25"/>
      <c r="M49" s="41"/>
    </row>
    <row r="50" spans="2:19" x14ac:dyDescent="0.2">
      <c r="B50" t="s">
        <v>11</v>
      </c>
      <c r="G50" s="14">
        <v>2460000</v>
      </c>
      <c r="H50" s="14"/>
      <c r="I50" s="14">
        <v>2658435</v>
      </c>
      <c r="J50" s="14"/>
      <c r="K50" s="14">
        <v>841539</v>
      </c>
      <c r="L50" s="25">
        <f>K50/I50</f>
        <v>0.31655428851937323</v>
      </c>
      <c r="M50" s="41"/>
    </row>
    <row r="51" spans="2:19" x14ac:dyDescent="0.2">
      <c r="B51" t="s">
        <v>19</v>
      </c>
      <c r="G51" s="14">
        <v>1900000</v>
      </c>
      <c r="H51" s="14"/>
      <c r="I51" s="14">
        <v>1900000</v>
      </c>
      <c r="J51" s="14"/>
      <c r="K51" s="14">
        <v>385063</v>
      </c>
      <c r="L51" s="25">
        <f>K51/I51</f>
        <v>0.20266473684210526</v>
      </c>
      <c r="M51" s="41"/>
    </row>
    <row r="52" spans="2:19" x14ac:dyDescent="0.2">
      <c r="B52" t="s">
        <v>20</v>
      </c>
      <c r="G52" s="14">
        <v>5422000</v>
      </c>
      <c r="H52" s="14"/>
      <c r="I52" s="14">
        <v>5422000</v>
      </c>
      <c r="J52" s="14"/>
      <c r="K52" s="14">
        <v>1058656</v>
      </c>
      <c r="L52" s="25">
        <f>K52/I52</f>
        <v>0.19525193655477682</v>
      </c>
      <c r="M52" s="41"/>
    </row>
    <row r="53" spans="2:19" x14ac:dyDescent="0.2">
      <c r="B53" t="s">
        <v>29</v>
      </c>
      <c r="G53" s="14">
        <v>250000</v>
      </c>
      <c r="H53" s="14"/>
      <c r="I53" s="14">
        <v>250000</v>
      </c>
      <c r="J53" s="14"/>
      <c r="K53" s="14">
        <v>0</v>
      </c>
      <c r="L53" s="25">
        <f>K53/I53</f>
        <v>0</v>
      </c>
      <c r="M53" s="41"/>
    </row>
    <row r="54" spans="2:19" s="44" customFormat="1" x14ac:dyDescent="0.2">
      <c r="B54" s="26" t="s">
        <v>30</v>
      </c>
      <c r="C54" s="22"/>
      <c r="D54" s="22"/>
      <c r="E54" s="22"/>
      <c r="F54" s="22"/>
      <c r="G54" s="42">
        <v>2387440</v>
      </c>
      <c r="H54" s="42"/>
      <c r="I54" s="42">
        <v>2431596</v>
      </c>
      <c r="J54" s="42"/>
      <c r="K54" s="42">
        <v>486243</v>
      </c>
      <c r="L54" s="25">
        <f t="shared" ref="L54:L63" si="6">K54/I54</f>
        <v>0.19996866255743143</v>
      </c>
      <c r="M54" s="43"/>
      <c r="P54" s="75"/>
      <c r="Q54" s="75"/>
      <c r="R54" s="75"/>
      <c r="S54" s="75"/>
    </row>
    <row r="55" spans="2:19" s="52" customFormat="1" ht="15" x14ac:dyDescent="0.25">
      <c r="B55" s="28" t="s">
        <v>12</v>
      </c>
      <c r="C55" s="28"/>
      <c r="D55" s="28"/>
      <c r="E55" s="28"/>
      <c r="F55" s="28"/>
      <c r="G55" s="29">
        <f>SUM(G50:G54)</f>
        <v>12419440</v>
      </c>
      <c r="H55" s="29"/>
      <c r="I55" s="29">
        <f>SUM(I50:I54)</f>
        <v>12662031</v>
      </c>
      <c r="J55" s="29"/>
      <c r="K55" s="29">
        <f>SUM(K50:K54)</f>
        <v>2771501</v>
      </c>
      <c r="L55" s="30">
        <f t="shared" si="6"/>
        <v>0.21888281587685263</v>
      </c>
      <c r="M55" s="56"/>
      <c r="P55" s="74"/>
      <c r="Q55" s="74"/>
      <c r="R55" s="74"/>
      <c r="S55" s="74"/>
    </row>
    <row r="56" spans="2:19" s="54" customFormat="1" x14ac:dyDescent="0.2">
      <c r="B56" s="5" t="s">
        <v>22</v>
      </c>
      <c r="C56" s="5"/>
      <c r="D56" s="5"/>
      <c r="E56" s="5"/>
      <c r="F56" s="5"/>
      <c r="G56" s="42">
        <v>0</v>
      </c>
      <c r="H56" s="42"/>
      <c r="I56" s="42">
        <v>0</v>
      </c>
      <c r="J56" s="42"/>
      <c r="K56" s="42">
        <v>0</v>
      </c>
      <c r="L56" s="49" t="e">
        <f t="shared" si="6"/>
        <v>#DIV/0!</v>
      </c>
      <c r="M56" s="53"/>
      <c r="N56" s="44"/>
      <c r="P56" s="76"/>
      <c r="Q56" s="76"/>
      <c r="R56" s="76"/>
      <c r="S56" s="76"/>
    </row>
    <row r="57" spans="2:19" s="44" customFormat="1" x14ac:dyDescent="0.2">
      <c r="B57" s="26" t="s">
        <v>34</v>
      </c>
      <c r="C57" s="22"/>
      <c r="D57" s="22"/>
      <c r="E57" s="22"/>
      <c r="F57" s="22"/>
      <c r="G57" s="42">
        <v>0</v>
      </c>
      <c r="H57" s="42"/>
      <c r="I57" s="42">
        <v>0</v>
      </c>
      <c r="J57" s="42"/>
      <c r="K57" s="42">
        <v>0</v>
      </c>
      <c r="L57" s="25" t="e">
        <f t="shared" si="6"/>
        <v>#DIV/0!</v>
      </c>
      <c r="M57" s="43" t="s">
        <v>61</v>
      </c>
      <c r="P57" s="75"/>
      <c r="Q57" s="75"/>
      <c r="R57" s="75"/>
      <c r="S57" s="75"/>
    </row>
    <row r="58" spans="2:19" s="54" customFormat="1" x14ac:dyDescent="0.2">
      <c r="B58" s="5" t="s">
        <v>31</v>
      </c>
      <c r="C58" s="5"/>
      <c r="D58" s="5"/>
      <c r="E58" s="5"/>
      <c r="F58" s="5"/>
      <c r="G58" s="42">
        <v>0</v>
      </c>
      <c r="H58" s="42"/>
      <c r="I58" s="55">
        <v>0</v>
      </c>
      <c r="J58" s="55"/>
      <c r="K58" s="55">
        <v>0</v>
      </c>
      <c r="L58" s="49" t="e">
        <f t="shared" si="6"/>
        <v>#DIV/0!</v>
      </c>
      <c r="M58" s="53"/>
      <c r="N58" s="44"/>
      <c r="P58" s="76"/>
      <c r="Q58" s="76"/>
      <c r="R58" s="76"/>
      <c r="S58" s="76"/>
    </row>
    <row r="59" spans="2:19" s="54" customFormat="1" x14ac:dyDescent="0.2">
      <c r="B59" s="5" t="s">
        <v>32</v>
      </c>
      <c r="C59" s="5"/>
      <c r="D59" s="5"/>
      <c r="E59" s="5"/>
      <c r="F59" s="5"/>
      <c r="G59" s="42">
        <v>0</v>
      </c>
      <c r="H59" s="42"/>
      <c r="I59" s="55">
        <v>0</v>
      </c>
      <c r="J59" s="55"/>
      <c r="K59" s="55">
        <v>0</v>
      </c>
      <c r="L59" s="49" t="e">
        <f t="shared" si="6"/>
        <v>#DIV/0!</v>
      </c>
      <c r="M59" s="53"/>
      <c r="N59" s="44"/>
      <c r="P59" s="76"/>
      <c r="Q59" s="76"/>
      <c r="R59" s="76"/>
      <c r="S59" s="76"/>
    </row>
    <row r="60" spans="2:19" s="54" customFormat="1" x14ac:dyDescent="0.2">
      <c r="B60" s="5" t="s">
        <v>21</v>
      </c>
      <c r="C60" s="5"/>
      <c r="D60" s="5"/>
      <c r="E60" s="5"/>
      <c r="F60" s="5"/>
      <c r="G60" s="42">
        <v>0</v>
      </c>
      <c r="H60" s="42"/>
      <c r="I60" s="42">
        <v>0</v>
      </c>
      <c r="J60" s="42"/>
      <c r="K60" s="42">
        <v>0</v>
      </c>
      <c r="L60" s="49" t="e">
        <f t="shared" si="6"/>
        <v>#DIV/0!</v>
      </c>
      <c r="M60" s="53"/>
      <c r="P60" s="76"/>
      <c r="Q60" s="76"/>
      <c r="R60" s="76"/>
      <c r="S60" s="76"/>
    </row>
    <row r="61" spans="2:19" s="44" customFormat="1" x14ac:dyDescent="0.2">
      <c r="B61" s="26" t="s">
        <v>62</v>
      </c>
      <c r="C61" s="22"/>
      <c r="D61" s="22"/>
      <c r="E61" s="22"/>
      <c r="F61" s="22"/>
      <c r="G61" s="42">
        <v>0</v>
      </c>
      <c r="H61" s="42"/>
      <c r="I61" s="42">
        <v>0</v>
      </c>
      <c r="J61" s="42"/>
      <c r="K61" s="42">
        <v>0</v>
      </c>
      <c r="L61" s="25" t="e">
        <f>K61/I61</f>
        <v>#DIV/0!</v>
      </c>
      <c r="M61" s="43"/>
      <c r="P61" s="75"/>
      <c r="Q61" s="75"/>
      <c r="R61" s="75"/>
      <c r="S61" s="75"/>
    </row>
    <row r="62" spans="2:19" s="44" customFormat="1" x14ac:dyDescent="0.2">
      <c r="B62" s="26" t="s">
        <v>40</v>
      </c>
      <c r="C62" s="22"/>
      <c r="D62" s="22"/>
      <c r="E62" s="22"/>
      <c r="F62" s="22"/>
      <c r="G62" s="42">
        <v>0</v>
      </c>
      <c r="H62" s="42"/>
      <c r="I62" s="42">
        <v>0</v>
      </c>
      <c r="J62" s="42"/>
      <c r="K62" s="42">
        <v>0</v>
      </c>
      <c r="L62" s="25" t="e">
        <f>K62/I62</f>
        <v>#DIV/0!</v>
      </c>
      <c r="M62" s="43"/>
      <c r="P62" s="75"/>
      <c r="Q62" s="75"/>
      <c r="R62" s="75"/>
      <c r="S62" s="75"/>
    </row>
    <row r="63" spans="2:19" ht="15.75" x14ac:dyDescent="0.25">
      <c r="B63" s="3"/>
      <c r="C63" s="3" t="s">
        <v>13</v>
      </c>
      <c r="D63" s="3"/>
      <c r="E63" s="3"/>
      <c r="F63" s="3"/>
      <c r="G63" s="31">
        <f>SUM(G42,G48,G55,G56:G62)</f>
        <v>84560875</v>
      </c>
      <c r="H63" s="31"/>
      <c r="I63" s="31">
        <f>SUM(I42,I48,I55,I56:I62)</f>
        <v>86461419</v>
      </c>
      <c r="J63" s="31"/>
      <c r="K63" s="31">
        <f>SUM(K42,K48,K55,K56:K62)</f>
        <v>16447516</v>
      </c>
      <c r="L63" s="30">
        <f t="shared" si="6"/>
        <v>0.19022954041501447</v>
      </c>
      <c r="M63" s="45"/>
    </row>
    <row r="64" spans="2:19" ht="12.75" customHeight="1" x14ac:dyDescent="0.25">
      <c r="B64" s="3"/>
      <c r="C64" s="3"/>
      <c r="D64" s="3"/>
      <c r="E64" s="3"/>
      <c r="F64" s="3"/>
      <c r="G64" s="31"/>
      <c r="H64" s="31"/>
      <c r="I64" s="31"/>
      <c r="J64" s="31"/>
      <c r="K64" s="31"/>
      <c r="L64" s="30"/>
      <c r="M64" s="45"/>
    </row>
    <row r="65" spans="2:19" ht="12.75" customHeight="1" x14ac:dyDescent="0.25">
      <c r="B65" s="3"/>
      <c r="C65" s="3"/>
      <c r="D65" s="3"/>
      <c r="E65" s="3"/>
      <c r="F65" s="3"/>
      <c r="G65" s="31"/>
      <c r="H65" s="31"/>
      <c r="I65" s="31"/>
      <c r="J65" s="31"/>
      <c r="K65" s="31"/>
      <c r="L65" s="32"/>
      <c r="M65" s="45"/>
      <c r="N65" s="66" t="s">
        <v>52</v>
      </c>
      <c r="P65" s="14">
        <v>84560875</v>
      </c>
      <c r="Q65" s="14">
        <v>86461419</v>
      </c>
      <c r="S65" s="14">
        <v>16447516</v>
      </c>
    </row>
    <row r="66" spans="2:19" ht="15.75" x14ac:dyDescent="0.25">
      <c r="B66" s="46" t="s">
        <v>14</v>
      </c>
      <c r="C66" s="40"/>
      <c r="D66" s="40"/>
      <c r="E66" s="40"/>
      <c r="F66" s="3"/>
      <c r="G66" s="31"/>
      <c r="H66" s="31"/>
      <c r="I66" s="31"/>
      <c r="J66" s="31"/>
      <c r="K66" s="31"/>
      <c r="L66" s="32"/>
      <c r="M66" s="45"/>
      <c r="N66" s="66" t="s">
        <v>53</v>
      </c>
      <c r="P66" s="14">
        <v>0</v>
      </c>
      <c r="Q66" s="14">
        <v>0</v>
      </c>
      <c r="S66" s="14">
        <v>0</v>
      </c>
    </row>
    <row r="67" spans="2:19" ht="12.75" customHeight="1" x14ac:dyDescent="0.25">
      <c r="B67" s="46"/>
      <c r="C67" s="40"/>
      <c r="D67" s="40"/>
      <c r="E67" s="40"/>
      <c r="F67" s="3"/>
      <c r="G67" s="31"/>
      <c r="H67" s="31"/>
      <c r="I67" s="31"/>
      <c r="J67" s="31"/>
      <c r="K67" s="31"/>
      <c r="L67" s="32"/>
      <c r="M67" s="45"/>
    </row>
    <row r="68" spans="2:19" x14ac:dyDescent="0.2">
      <c r="B68" s="26" t="s">
        <v>39</v>
      </c>
      <c r="C68" s="33"/>
      <c r="D68" s="33"/>
      <c r="E68" s="34"/>
      <c r="F68" s="34"/>
      <c r="G68" s="50">
        <v>0</v>
      </c>
      <c r="H68" s="27"/>
      <c r="I68" s="50">
        <v>0</v>
      </c>
      <c r="J68" s="27"/>
      <c r="K68" s="27">
        <v>0</v>
      </c>
      <c r="L68" s="49" t="e">
        <f>K68/I68</f>
        <v>#DIV/0!</v>
      </c>
      <c r="M68" s="41"/>
      <c r="P68" s="14">
        <f>SUM(P65:P67)</f>
        <v>84560875</v>
      </c>
      <c r="Q68" s="14">
        <f t="shared" ref="Q68:S68" si="7">SUM(Q65:Q67)</f>
        <v>86461419</v>
      </c>
      <c r="S68" s="14">
        <f t="shared" si="7"/>
        <v>16447516</v>
      </c>
    </row>
    <row r="69" spans="2:19" x14ac:dyDescent="0.2">
      <c r="B69" s="26" t="s">
        <v>46</v>
      </c>
      <c r="C69" s="33"/>
      <c r="D69" s="33"/>
      <c r="E69" s="34"/>
      <c r="F69" s="34"/>
      <c r="G69" s="50">
        <v>0</v>
      </c>
      <c r="H69" s="27"/>
      <c r="I69" s="50">
        <v>0</v>
      </c>
      <c r="J69" s="27"/>
      <c r="K69" s="27">
        <v>0</v>
      </c>
      <c r="L69" s="49" t="e">
        <f>K69/I69</f>
        <v>#DIV/0!</v>
      </c>
      <c r="M69" s="41"/>
    </row>
    <row r="70" spans="2:19" s="44" customFormat="1" x14ac:dyDescent="0.2">
      <c r="B70" s="26" t="s">
        <v>47</v>
      </c>
      <c r="C70" s="22"/>
      <c r="D70" s="22"/>
      <c r="E70" s="22"/>
      <c r="F70" s="22"/>
      <c r="G70" s="42">
        <v>0</v>
      </c>
      <c r="H70" s="42"/>
      <c r="I70" s="42">
        <v>0</v>
      </c>
      <c r="J70" s="42"/>
      <c r="K70" s="42">
        <v>0</v>
      </c>
      <c r="L70" s="25" t="e">
        <f>K70/I70</f>
        <v>#DIV/0!</v>
      </c>
      <c r="M70" s="43"/>
      <c r="P70" s="75"/>
      <c r="Q70" s="75"/>
      <c r="R70" s="75"/>
      <c r="S70" s="75"/>
    </row>
    <row r="71" spans="2:19" ht="15.75" x14ac:dyDescent="0.25">
      <c r="B71" s="3"/>
      <c r="C71" s="3" t="s">
        <v>35</v>
      </c>
      <c r="D71" s="3"/>
      <c r="E71" s="3"/>
      <c r="F71" s="3"/>
      <c r="G71" s="35">
        <f>SUM(G68:G70)</f>
        <v>0</v>
      </c>
      <c r="H71" s="35"/>
      <c r="I71" s="35">
        <f>SUM(I68:I70)</f>
        <v>0</v>
      </c>
      <c r="J71" s="35"/>
      <c r="K71" s="35">
        <f>SUM(K68:K70)</f>
        <v>0</v>
      </c>
      <c r="L71" s="30" t="e">
        <f>K71/I71</f>
        <v>#DIV/0!</v>
      </c>
      <c r="M71" s="45"/>
    </row>
    <row r="72" spans="2:19" ht="12.75" customHeight="1" x14ac:dyDescent="0.25">
      <c r="B72" s="3"/>
      <c r="C72" s="3"/>
      <c r="D72" s="3"/>
      <c r="E72" s="3"/>
      <c r="F72" s="3"/>
      <c r="G72" s="35"/>
      <c r="H72" s="35"/>
      <c r="I72" s="35"/>
      <c r="J72" s="35"/>
      <c r="K72" s="35"/>
      <c r="L72" s="30"/>
      <c r="M72" s="45"/>
      <c r="S72" s="14">
        <f>SUM(S68:S70)</f>
        <v>16447516</v>
      </c>
    </row>
    <row r="73" spans="2:19" ht="12.75" customHeight="1" x14ac:dyDescent="0.25">
      <c r="B73" s="3"/>
      <c r="C73" s="3"/>
      <c r="D73" s="3"/>
      <c r="E73" s="3"/>
      <c r="F73" s="3"/>
      <c r="G73" s="35"/>
      <c r="H73" s="35"/>
      <c r="I73" s="35"/>
      <c r="J73" s="35"/>
      <c r="K73" s="35"/>
      <c r="L73" s="30"/>
      <c r="M73" s="45"/>
    </row>
    <row r="74" spans="2:19" ht="16.5" x14ac:dyDescent="0.25">
      <c r="B74" s="63" t="s">
        <v>5</v>
      </c>
      <c r="C74" s="63"/>
      <c r="D74" s="63"/>
      <c r="E74" s="63"/>
      <c r="F74" s="63"/>
      <c r="G74" s="65">
        <f>SUM(G71,G63)</f>
        <v>84560875</v>
      </c>
      <c r="H74" s="65"/>
      <c r="I74" s="65">
        <f>SUM(I71,I63)</f>
        <v>86461419</v>
      </c>
      <c r="J74" s="65"/>
      <c r="K74" s="65">
        <f>SUM(K71,K63)</f>
        <v>16447516</v>
      </c>
      <c r="L74" s="32">
        <f>K74/I74</f>
        <v>0.19022954041501447</v>
      </c>
      <c r="M74" s="47"/>
    </row>
    <row r="78" spans="2:19" x14ac:dyDescent="0.2">
      <c r="G78" s="14"/>
      <c r="H78" s="14"/>
      <c r="I78" s="14"/>
      <c r="K78" s="14"/>
    </row>
  </sheetData>
  <mergeCells count="2">
    <mergeCell ref="B7:L7"/>
    <mergeCell ref="B6:L6"/>
  </mergeCells>
  <phoneticPr fontId="2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Összesítés</vt:lpstr>
      <vt:lpstr>Munka1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Németh József</cp:lastModifiedBy>
  <cp:lastPrinted>2022-05-03T07:34:27Z</cp:lastPrinted>
  <dcterms:created xsi:type="dcterms:W3CDTF">2010-08-23T08:55:24Z</dcterms:created>
  <dcterms:modified xsi:type="dcterms:W3CDTF">2022-05-03T07:35:18Z</dcterms:modified>
</cp:coreProperties>
</file>