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Költségvetés 2022\"/>
    </mc:Choice>
  </mc:AlternateContent>
  <bookViews>
    <workbookView xWindow="0" yWindow="0" windowWidth="20490" windowHeight="7650"/>
  </bookViews>
  <sheets>
    <sheet name="Bevételek-kiadások" sheetId="1" r:id="rId1"/>
    <sheet name="Közhatalmi bevételek" sheetId="3" r:id="rId2"/>
    <sheet name="Támogatások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2" i="1" l="1"/>
  <c r="E92" i="1"/>
  <c r="D91" i="1"/>
  <c r="E91" i="1"/>
  <c r="F91" i="1"/>
  <c r="D84" i="1"/>
  <c r="E84" i="1"/>
  <c r="F84" i="1"/>
  <c r="D80" i="1"/>
  <c r="E80" i="1"/>
  <c r="F80" i="1"/>
  <c r="D77" i="1"/>
  <c r="E77" i="1"/>
  <c r="F77" i="1"/>
  <c r="D67" i="1"/>
  <c r="E67" i="1"/>
  <c r="D62" i="1"/>
  <c r="E62" i="1"/>
  <c r="F62" i="1"/>
  <c r="D57" i="1"/>
  <c r="E57" i="1"/>
  <c r="F57" i="1"/>
  <c r="D51" i="1"/>
  <c r="E51" i="1"/>
  <c r="F51" i="1"/>
  <c r="D39" i="1"/>
  <c r="E39" i="1"/>
  <c r="F39" i="1"/>
  <c r="D32" i="1"/>
  <c r="E32" i="1"/>
  <c r="F32" i="1"/>
  <c r="D25" i="1"/>
  <c r="E25" i="1"/>
  <c r="F25" i="1"/>
  <c r="D18" i="1"/>
  <c r="E18" i="1"/>
  <c r="F18" i="1"/>
  <c r="D11" i="1"/>
  <c r="E11" i="1"/>
  <c r="F11" i="1"/>
  <c r="F67" i="1" s="1"/>
  <c r="F92" i="1" s="1"/>
  <c r="G91" i="1"/>
  <c r="G84" i="1"/>
  <c r="G80" i="1"/>
  <c r="G77" i="1"/>
  <c r="G72" i="1"/>
  <c r="G68" i="1"/>
  <c r="G62" i="1"/>
  <c r="G57" i="1"/>
  <c r="G51" i="1"/>
  <c r="G39" i="1"/>
  <c r="G32" i="1"/>
  <c r="G25" i="1"/>
  <c r="G18" i="1"/>
  <c r="G11" i="1"/>
  <c r="D130" i="1"/>
  <c r="E130" i="1"/>
  <c r="F130" i="1"/>
  <c r="D125" i="1"/>
  <c r="D138" i="1" s="1"/>
  <c r="D139" i="1" s="1"/>
  <c r="E125" i="1"/>
  <c r="E138" i="1" s="1"/>
  <c r="E139" i="1" s="1"/>
  <c r="F125" i="1"/>
  <c r="F138" i="1" s="1"/>
  <c r="F139" i="1" s="1"/>
  <c r="D113" i="1"/>
  <c r="E113" i="1"/>
  <c r="F113" i="1"/>
  <c r="D107" i="1"/>
  <c r="E107" i="1"/>
  <c r="F107" i="1"/>
  <c r="D98" i="1"/>
  <c r="E98" i="1"/>
  <c r="F98" i="1"/>
  <c r="G130" i="1"/>
  <c r="G125" i="1"/>
  <c r="G138" i="1" s="1"/>
  <c r="G107" i="1"/>
  <c r="G113" i="1" s="1"/>
  <c r="G98" i="1"/>
  <c r="G139" i="1" l="1"/>
  <c r="G67" i="1"/>
  <c r="G92" i="1" s="1"/>
  <c r="G141" i="1" s="1"/>
  <c r="D34" i="3"/>
  <c r="F34" i="3"/>
  <c r="E34" i="3"/>
  <c r="E34" i="2"/>
  <c r="F34" i="2"/>
</calcChain>
</file>

<file path=xl/sharedStrings.xml><?xml version="1.0" encoding="utf-8"?>
<sst xmlns="http://schemas.openxmlformats.org/spreadsheetml/2006/main" count="338" uniqueCount="275">
  <si>
    <t>1. sz. tábla a(z) .../2022. (...) önkormányzati rendelethez</t>
  </si>
  <si>
    <t>Tájékoztató kimutatások, mérlegek</t>
  </si>
  <si>
    <t>2022. ÉVI KÖLTSÉGVETÉSÉNEK ÖSSZEVONT MÉRLEGE</t>
  </si>
  <si>
    <t>Adatok forintban</t>
  </si>
  <si>
    <t>B E V É T E L E K</t>
  </si>
  <si>
    <t>Sor-
szám</t>
  </si>
  <si>
    <t>Bevételi jogcím</t>
  </si>
  <si>
    <t>2019. évi tény</t>
  </si>
  <si>
    <t>2020. évi tény</t>
  </si>
  <si>
    <t>2021. évi becsült</t>
  </si>
  <si>
    <t>2022. évi előirányzat</t>
  </si>
  <si>
    <t>A</t>
  </si>
  <si>
    <t>B</t>
  </si>
  <si>
    <t>E</t>
  </si>
  <si>
    <t>F</t>
  </si>
  <si>
    <t>G</t>
  </si>
  <si>
    <t>H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</si>
  <si>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</si>
  <si>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</si>
  <si>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</si>
  <si>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</si>
  <si>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</si>
  <si>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</si>
  <si>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</si>
  <si>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</si>
  <si>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</si>
  <si>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</si>
  <si>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</si>
  <si>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</si>
  <si>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</si>
  <si>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</si>
  <si>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</si>
  <si>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</si>
  <si>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</si>
  <si>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</si>
  <si>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</si>
  <si>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</si>
  <si>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</si>
  <si>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</si>
  <si>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</si>
  <si>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</si>
  <si>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</si>
  <si>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</si>
  <si>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</si>
  <si>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</si>
  <si>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</si>
  <si>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</si>
  <si>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</si>
  <si>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</si>
  <si>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</si>
  <si>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</si>
  <si>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</si>
  <si>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</si>
  <si>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</si>
  <si>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</si>
  <si>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</si>
  <si>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</si>
  <si>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</si>
  <si>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</si>
  <si>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</si>
  <si>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</si>
  <si>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</si>
  <si>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 xml:space="preserve"> Vagyoni típusú adók előirányzata</t>
  </si>
  <si>
    <t>4.2.</t>
  </si>
  <si>
    <t xml:space="preserve"> Értékesítési és forgalmi adók előirányzata</t>
  </si>
  <si>
    <t>4.3.</t>
  </si>
  <si>
    <t xml:space="preserve"> Fogyasztási adók előirányzata</t>
  </si>
  <si>
    <t>4.4.</t>
  </si>
  <si>
    <t xml:space="preserve"> Gépjárműadók előirányzata</t>
  </si>
  <si>
    <t>4.5.</t>
  </si>
  <si>
    <t xml:space="preserve"> Egyéb áruhasználati és szolgáltatási adók előirányzata</t>
  </si>
  <si>
    <t>4.6.</t>
  </si>
  <si>
    <t xml:space="preserve"> Egyéb közhatalmi bevételek előirányzata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</si>
  <si>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</si>
  <si>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</si>
  <si>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</si>
  <si>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</si>
  <si>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</si>
  <si>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</si>
  <si>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</si>
  <si>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</si>
  <si>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</si>
  <si>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</si>
  <si>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</si>
  <si>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</si>
  <si>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</si>
  <si>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</si>
  <si>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</si>
  <si>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</si>
  <si>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</si>
  <si>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</si>
  <si>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</si>
  <si>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</si>
  <si>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</si>
  <si>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</si>
  <si>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</si>
  <si>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</si>
  <si>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</si>
  <si>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</si>
  <si>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</si>
  <si>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</si>
  <si>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</si>
  <si>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</si>
  <si>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</si>
  <si>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</si>
  <si>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</si>
  <si>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</si>
  <si>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</si>
  <si>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</si>
  <si>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</si>
  <si>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</si>
  <si>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</si>
  <si>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</si>
  <si>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</si>
  <si>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</si>
  <si>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</si>
  <si>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</si>
  <si>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</si>
  <si>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</si>
  <si>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</si>
  <si>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</si>
  <si>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</si>
  <si>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</si>
  <si>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</si>
  <si>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</si>
  <si>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</si>
  <si>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</si>
  <si>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</si>
  <si>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</si>
  <si>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</si>
  <si>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</si>
  <si>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</si>
  <si>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(10.1.+…+10.3.)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</si>
  <si>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</si>
  <si>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</si>
  <si>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</si>
  <si>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</si>
  <si>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</si>
  <si>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</si>
  <si>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</si>
  <si>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</si>
  <si>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</si>
  <si>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</si>
  <si>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</si>
  <si>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</si>
  <si>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</si>
  <si>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</si>
  <si>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</si>
  <si>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</si>
  <si>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</si>
  <si>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</si>
  <si>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</si>
  <si>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</si>
  <si>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</si>
  <si>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</si>
  <si>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</si>
  <si>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</si>
  <si>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</si>
  <si>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</si>
  <si>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</si>
  <si>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</si>
  <si>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</si>
  <si>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</si>
  <si>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</si>
  <si>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</si>
  <si>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</si>
  <si>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</si>
  <si>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</si>
  <si>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</si>
  <si>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</si>
  <si>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</si>
  <si>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</si>
  <si>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</si>
  <si>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</si>
  <si>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</si>
  <si>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</si>
  <si>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</si>
  <si>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</si>
  <si>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</si>
  <si>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</si>
  <si>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FINANSZ.BEVÉTELEK ÖSSZESEN: (9+17)</t>
  </si>
  <si>
    <t>K I A D Á S O K</t>
  </si>
  <si>
    <t>Sor-szám</t>
  </si>
  <si>
    <t>Kiadási jogcímek</t>
  </si>
  <si>
    <r>
      <t xml:space="preserve">   Működési költségvetés kiadásai </t>
    </r>
    <r>
      <rPr>
        <sz val="10"/>
        <rFont val="Garamond"/>
        <family val="1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</si>
  <si>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</si>
  <si>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</si>
  <si>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</si>
  <si>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</si>
  <si>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</si>
  <si>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</si>
  <si>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</si>
  <si>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</si>
  <si>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</si>
  <si>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</si>
  <si>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</si>
  <si>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</si>
  <si>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10"/>
        <rFont val="Garamond"/>
        <family val="1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</si>
  <si>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</si>
  <si>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</si>
  <si>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</si>
  <si>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</si>
  <si>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</si>
  <si>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</si>
  <si>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</si>
  <si>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</si>
  <si>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</si>
  <si>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</si>
  <si>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</si>
  <si>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</si>
  <si>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</si>
  <si>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</si>
  <si>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</si>
  <si>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</si>
  <si>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</si>
  <si>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</si>
  <si>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</si>
  <si>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</si>
  <si>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</si>
  <si>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</si>
  <si>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</si>
  <si>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</si>
  <si>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</si>
  <si>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</si>
  <si>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</si>
  <si>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</si>
  <si>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</si>
  <si>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</si>
  <si>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</si>
  <si>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</si>
  <si>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 xml:space="preserve">   Költségvetési szervek finanszírozása</t>
  </si>
  <si>
    <t>10.</t>
  </si>
  <si>
    <t>FINANSZÍROZÁSI KIADÁSOK ÖSSZESEN: (4.+…+9.)</t>
  </si>
  <si>
    <t>11.</t>
  </si>
  <si>
    <t>KIADÁSOK ÖSSZESEN: (3.+10.)</t>
  </si>
  <si>
    <t>7. sz. tábla a(z) .../2022. (...) önkormányzati rendelethez</t>
  </si>
  <si>
    <t>KIMUTATÁS</t>
  </si>
  <si>
    <t>2022. ÉVBEN CÉLJELLEGGEL</t>
  </si>
  <si>
    <t>JUTTATOTT TÁMOGATÁSOKRÓL</t>
  </si>
  <si>
    <t>Támogatott szervezet neve</t>
  </si>
  <si>
    <t>Támogatás célja</t>
  </si>
  <si>
    <t>Borbarát Dalkör</t>
  </si>
  <si>
    <t>működési támogatás</t>
  </si>
  <si>
    <t>Postagalamb Egyesület</t>
  </si>
  <si>
    <t>Nyugdíjas klub</t>
  </si>
  <si>
    <t>Nyúli Sport Club</t>
  </si>
  <si>
    <t>fejlesztési támogatás</t>
  </si>
  <si>
    <t>Polgárőrség</t>
  </si>
  <si>
    <t>Tűzoltó Egyesület</t>
  </si>
  <si>
    <t>Majorett csoport</t>
  </si>
  <si>
    <t>Háziorvos</t>
  </si>
  <si>
    <t>Baba-Mama Klub</t>
  </si>
  <si>
    <t>Polgári kör</t>
  </si>
  <si>
    <t>Falukórus</t>
  </si>
  <si>
    <t>Értéktár Bizottság</t>
  </si>
  <si>
    <t>Civilek a Nyúli Sportért</t>
  </si>
  <si>
    <t>Nyúli Óvodás és Bölcsődés Gyerekekért Egyesület</t>
  </si>
  <si>
    <t>Fiatalokért Együtt Kulturális Egyesület</t>
  </si>
  <si>
    <t>Összesen:</t>
  </si>
  <si>
    <t>2021. évi támogatás</t>
  </si>
  <si>
    <t>2022. évi támogatási igény</t>
  </si>
  <si>
    <t>tájékoztató tábla a(z) .../2022. (...) önkormányzati rendelethez</t>
  </si>
  <si>
    <t>2022. ÉVBEN VÁRHATÓ</t>
  </si>
  <si>
    <t>Kközhatalmi bevételekről</t>
  </si>
  <si>
    <t>építményadó</t>
  </si>
  <si>
    <t>kommunális adó</t>
  </si>
  <si>
    <t>iparűzési adó</t>
  </si>
  <si>
    <t>idegenforgalmi adó</t>
  </si>
  <si>
    <t>egyéb közhatalmi bevétel</t>
  </si>
  <si>
    <t>Adó típusa</t>
  </si>
  <si>
    <t>2020. évi bevételek</t>
  </si>
  <si>
    <t>2021. évi bevételek</t>
  </si>
  <si>
    <t>2022. évi tervezet</t>
  </si>
  <si>
    <t>Központi, irányító szervi támogatás</t>
  </si>
  <si>
    <t>Többlet/hiány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</si>
</sst>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0"/>
      <name val="Garamond"/>
      <family val="1"/>
      <charset val="238"/>
    </font>
    <font>
      <sz val="12"/>
      <name val="Times New Roman CE"/>
      <charset val="238"/>
    </font>
    <font>
      <sz val="12"/>
      <name val="Garamond"/>
      <family val="1"/>
      <charset val="238"/>
    </font>
    <font>
      <i/>
      <sz val="12"/>
      <name val="Garamond"/>
      <family val="1"/>
      <charset val="238"/>
    </font>
    <font>
      <b/>
      <sz val="12"/>
      <name val="Garamond"/>
      <family val="1"/>
      <charset val="238"/>
    </font>
    <font>
      <sz val="10"/>
      <name val="Garamond"/>
      <family val="1"/>
      <charset val="238"/>
    </font>
    <font>
      <sz val="10"/>
      <name val="Times New Roman CE"/>
      <charset val="238"/>
    </font>
    <font>
      <b/>
      <i/>
      <sz val="9"/>
      <name val="Garamond"/>
      <family val="1"/>
      <charset val="238"/>
    </font>
    <font>
      <b/>
      <i/>
      <sz val="10"/>
      <name val="Garamond"/>
      <family val="1"/>
      <charset val="238"/>
    </font>
    <font>
      <sz val="9"/>
      <name val="Garamond"/>
      <family val="1"/>
      <charset val="238"/>
    </font>
    <font>
      <b/>
      <sz val="10"/>
      <color indexed="10"/>
      <name val="Garamond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color theme="1"/>
      <name val="Times New Roman"/>
      <family val="2"/>
      <charset val="238"/>
    </font>
    <font>
      <b/>
      <sz val="10"/>
      <color theme="4" tint="0.79998168889431442"/>
      <name val="Garamond"/>
      <family val="1"/>
      <charset val="238"/>
    </font>
    <font>
      <b/>
      <sz val="10"/>
      <color theme="4" tint="-0.249977111117893"/>
      <name val="Garamond"/>
      <family val="1"/>
      <charset val="238"/>
    </font>
    <font>
      <sz val="11"/>
      <color theme="0"/>
      <name val="Calibri"/>
      <family val="2"/>
      <charset val="238"/>
      <scheme val="minor"/>
    </font>
    <font>
      <sz val="12"/>
      <color theme="0"/>
      <name val="Garamond"/>
      <family val="1"/>
      <charset val="238"/>
    </font>
    <font>
      <sz val="11"/>
      <color theme="0"/>
      <name val="Garamond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/>
      <right/>
      <top/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0" fontId="5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2" fillId="0" borderId="0"/>
  </cellStyleXfs>
  <cellXfs count="109">
    <xf numFmtId="0" fontId="0" fillId="0" borderId="0" xfId="0"/>
    <xf numFmtId="0" fontId="9" fillId="2" borderId="0" xfId="2" applyFont="1" applyFill="1" applyProtection="1">
      <protection locked="0"/>
    </xf>
    <xf numFmtId="3" fontId="9" fillId="2" borderId="0" xfId="2" applyNumberFormat="1" applyFont="1" applyFill="1" applyProtection="1">
      <protection locked="0"/>
    </xf>
    <xf numFmtId="0" fontId="14" fillId="2" borderId="0" xfId="2" applyFont="1" applyFill="1" applyProtection="1">
      <protection locked="0"/>
    </xf>
    <xf numFmtId="164" fontId="18" fillId="8" borderId="1" xfId="3" applyNumberFormat="1" applyFont="1" applyFill="1" applyBorder="1" applyAlignment="1" applyProtection="1">
      <alignment horizontal="right" vertical="center" wrapText="1" indent="2"/>
      <protection locked="0"/>
    </xf>
    <xf numFmtId="0" fontId="2" fillId="0" borderId="0" xfId="14"/>
    <xf numFmtId="3" fontId="9" fillId="2" borderId="1" xfId="3" applyNumberFormat="1" applyFont="1" applyFill="1" applyBorder="1" applyAlignment="1" applyProtection="1">
      <alignment vertical="center"/>
      <protection locked="0"/>
    </xf>
    <xf numFmtId="0" fontId="9" fillId="2" borderId="1" xfId="3" applyFont="1" applyFill="1" applyBorder="1" applyAlignment="1" applyProtection="1">
      <alignment vertical="center"/>
      <protection locked="0"/>
    </xf>
    <xf numFmtId="0" fontId="9" fillId="2" borderId="1" xfId="3" applyFont="1" applyFill="1" applyBorder="1" applyAlignment="1" applyProtection="1">
      <alignment horizontal="left" vertical="center" indent="1"/>
      <protection locked="0"/>
    </xf>
    <xf numFmtId="0" fontId="9" fillId="2" borderId="1" xfId="3" applyFont="1" applyFill="1" applyBorder="1" applyAlignment="1" applyProtection="1">
      <alignment horizontal="center" vertical="center"/>
      <protection locked="0"/>
    </xf>
    <xf numFmtId="3" fontId="18" fillId="8" borderId="1" xfId="3" applyNumberFormat="1" applyFont="1" applyFill="1" applyBorder="1" applyAlignment="1" applyProtection="1">
      <alignment vertical="center"/>
      <protection locked="0"/>
    </xf>
    <xf numFmtId="0" fontId="4" fillId="3" borderId="1" xfId="3" applyFont="1" applyFill="1" applyBorder="1" applyAlignment="1" applyProtection="1">
      <alignment horizontal="center" vertical="center"/>
      <protection locked="0"/>
    </xf>
    <xf numFmtId="0" fontId="3" fillId="6" borderId="1" xfId="14" applyFont="1" applyFill="1" applyBorder="1" applyProtection="1">
      <protection locked="0"/>
    </xf>
    <xf numFmtId="0" fontId="4" fillId="3" borderId="1" xfId="3" applyFont="1" applyFill="1" applyBorder="1" applyAlignment="1" applyProtection="1">
      <alignment horizontal="center" vertical="center" wrapText="1"/>
      <protection locked="0"/>
    </xf>
    <xf numFmtId="0" fontId="2" fillId="0" borderId="0" xfId="14"/>
    <xf numFmtId="3" fontId="9" fillId="2" borderId="1" xfId="3" applyNumberFormat="1" applyFont="1" applyFill="1" applyBorder="1" applyAlignment="1" applyProtection="1">
      <alignment vertical="center"/>
      <protection locked="0"/>
    </xf>
    <xf numFmtId="49" fontId="13" fillId="2" borderId="1" xfId="2" applyNumberFormat="1" applyFont="1" applyFill="1" applyBorder="1" applyAlignment="1" applyProtection="1">
      <alignment horizontal="left" vertical="center" wrapText="1" indent="1"/>
      <protection locked="0"/>
    </xf>
    <xf numFmtId="0" fontId="4" fillId="2" borderId="0" xfId="2" applyFont="1" applyFill="1" applyBorder="1" applyAlignment="1" applyProtection="1">
      <alignment horizontal="center" vertical="center" wrapText="1"/>
      <protection locked="0"/>
    </xf>
    <xf numFmtId="0" fontId="18" fillId="8" borderId="1" xfId="3" applyFont="1" applyFill="1" applyBorder="1" applyAlignment="1" applyProtection="1">
      <alignment vertical="center" wrapText="1"/>
      <protection locked="0"/>
    </xf>
    <xf numFmtId="0" fontId="4" fillId="7" borderId="1" xfId="3" applyFont="1" applyFill="1" applyBorder="1" applyAlignment="1" applyProtection="1">
      <alignment vertical="center" wrapText="1"/>
      <protection locked="0"/>
    </xf>
    <xf numFmtId="0" fontId="6" fillId="2" borderId="0" xfId="2" applyFont="1" applyFill="1" applyAlignment="1" applyProtection="1">
      <alignment horizontal="center"/>
      <protection locked="0"/>
    </xf>
    <xf numFmtId="0" fontId="4" fillId="5" borderId="1" xfId="2" applyFont="1" applyFill="1" applyBorder="1" applyAlignment="1" applyProtection="1">
      <alignment horizontal="center" vertical="center" wrapText="1"/>
      <protection locked="0"/>
    </xf>
    <xf numFmtId="0" fontId="4" fillId="7" borderId="1" xfId="2" applyFont="1" applyFill="1" applyBorder="1" applyAlignment="1" applyProtection="1">
      <alignment horizontal="left" vertical="center" wrapText="1" indent="1"/>
      <protection locked="0"/>
    </xf>
    <xf numFmtId="49" fontId="9" fillId="2" borderId="1" xfId="2" applyNumberFormat="1" applyFont="1" applyFill="1" applyBorder="1" applyAlignment="1" applyProtection="1">
      <alignment horizontal="left" vertical="center" wrapText="1" indent="1"/>
      <protection locked="0"/>
    </xf>
    <xf numFmtId="0" fontId="19" fillId="4" borderId="1" xfId="2" applyFont="1" applyFill="1" applyBorder="1" applyAlignment="1" applyProtection="1">
      <alignment horizontal="left" vertical="center" wrapText="1"/>
      <protection locked="0"/>
    </xf>
    <xf numFmtId="0" fontId="19" fillId="4" borderId="1" xfId="2" applyFont="1" applyFill="1" applyBorder="1" applyAlignment="1" applyProtection="1">
      <alignment horizontal="left" vertical="center" wrapText="1" indent="1"/>
      <protection locked="0"/>
    </xf>
    <xf numFmtId="0" fontId="9" fillId="2" borderId="1" xfId="3" applyFont="1" applyFill="1" applyBorder="1" applyAlignment="1" applyProtection="1">
      <alignment wrapText="1"/>
      <protection locked="0"/>
    </xf>
    <xf numFmtId="0" fontId="19" fillId="4" borderId="1" xfId="3" applyFont="1" applyFill="1" applyBorder="1" applyAlignment="1" applyProtection="1">
      <alignment vertical="center" wrapText="1"/>
      <protection locked="0"/>
    </xf>
    <xf numFmtId="0" fontId="18" fillId="8" borderId="1" xfId="3" applyFont="1" applyFill="1" applyBorder="1" applyAlignment="1" applyProtection="1">
      <alignment horizontal="left" vertical="center" wrapText="1" indent="1"/>
      <protection locked="0"/>
    </xf>
    <xf numFmtId="0" fontId="3" fillId="6" borderId="1" xfId="14" applyFont="1" applyFill="1" applyBorder="1" applyProtection="1">
      <protection locked="0"/>
    </xf>
    <xf numFmtId="164" fontId="12" fillId="2" borderId="0" xfId="2" applyNumberFormat="1" applyFont="1" applyFill="1" applyBorder="1" applyAlignment="1" applyProtection="1">
      <alignment horizontal="left" vertical="center"/>
      <protection locked="0"/>
    </xf>
    <xf numFmtId="0" fontId="8" fillId="7" borderId="6" xfId="2" applyFont="1" applyFill="1" applyBorder="1" applyAlignment="1" applyProtection="1">
      <alignment horizontal="center" vertical="center" wrapText="1"/>
      <protection hidden="1"/>
    </xf>
    <xf numFmtId="0" fontId="7" fillId="7" borderId="3" xfId="2" applyFont="1" applyFill="1" applyBorder="1" applyAlignment="1" applyProtection="1">
      <alignment horizontal="center"/>
      <protection hidden="1"/>
    </xf>
    <xf numFmtId="164" fontId="12" fillId="2" borderId="0" xfId="2" applyNumberFormat="1" applyFont="1" applyFill="1" applyBorder="1" applyAlignment="1" applyProtection="1">
      <alignment horizontal="left"/>
      <protection locked="0"/>
    </xf>
    <xf numFmtId="0" fontId="8" fillId="7" borderId="5" xfId="2" applyFont="1" applyFill="1" applyBorder="1" applyAlignment="1" applyProtection="1">
      <alignment horizontal="center" vertical="center" wrapText="1"/>
      <protection hidden="1"/>
    </xf>
    <xf numFmtId="164" fontId="18" fillId="8" borderId="1" xfId="2" applyNumberFormat="1" applyFont="1" applyFill="1" applyBorder="1" applyAlignment="1" applyProtection="1">
      <alignment horizontal="center" vertical="center"/>
      <protection locked="0"/>
    </xf>
    <xf numFmtId="0" fontId="2" fillId="0" borderId="0" xfId="14"/>
    <xf numFmtId="0" fontId="9" fillId="2" borderId="0" xfId="2" applyFont="1" applyFill="1" applyBorder="1" applyAlignment="1" applyProtection="1">
      <alignment horizontal="right" vertical="center" wrapText="1" indent="1"/>
      <protection locked="0"/>
    </xf>
    <xf numFmtId="164" fontId="9" fillId="2" borderId="0" xfId="2" applyNumberFormat="1" applyFont="1" applyFill="1" applyBorder="1" applyAlignment="1" applyProtection="1">
      <alignment horizontal="right" vertical="center" wrapText="1" indent="1"/>
      <protection locked="0"/>
    </xf>
    <xf numFmtId="3" fontId="9" fillId="2" borderId="1" xfId="2" applyNumberFormat="1" applyFont="1" applyFill="1" applyBorder="1" applyAlignment="1" applyProtection="1">
      <alignment vertical="center" wrapText="1"/>
      <protection locked="0"/>
    </xf>
    <xf numFmtId="0" fontId="9" fillId="2" borderId="1" xfId="3" applyFont="1" applyFill="1" applyBorder="1" applyAlignment="1" applyProtection="1">
      <alignment vertical="center" wrapText="1"/>
      <protection locked="0"/>
    </xf>
    <xf numFmtId="3" fontId="4" fillId="7" borderId="1" xfId="2" applyNumberFormat="1" applyFont="1" applyFill="1" applyBorder="1" applyAlignment="1" applyProtection="1">
      <alignment vertical="center" wrapText="1"/>
      <protection locked="0"/>
    </xf>
    <xf numFmtId="3" fontId="4" fillId="7" borderId="1" xfId="3" applyNumberFormat="1" applyFont="1" applyFill="1" applyBorder="1" applyAlignment="1" applyProtection="1">
      <alignment vertical="center" wrapText="1"/>
      <protection locked="0"/>
    </xf>
    <xf numFmtId="3" fontId="9" fillId="3" borderId="1" xfId="2" applyNumberFormat="1" applyFont="1" applyFill="1" applyBorder="1" applyAlignment="1" applyProtection="1">
      <alignment vertical="center" wrapText="1"/>
      <protection locked="0"/>
    </xf>
    <xf numFmtId="49" fontId="13" fillId="2" borderId="1" xfId="2" applyNumberFormat="1" applyFont="1" applyFill="1" applyBorder="1" applyAlignment="1" applyProtection="1">
      <alignment horizontal="left" vertical="center" wrapText="1" indent="1"/>
      <protection locked="0"/>
    </xf>
    <xf numFmtId="0" fontId="13" fillId="2" borderId="1" xfId="3" applyFont="1" applyFill="1" applyBorder="1" applyAlignment="1" applyProtection="1">
      <alignment horizontal="left" wrapText="1" indent="1"/>
      <protection locked="0"/>
    </xf>
    <xf numFmtId="0" fontId="9" fillId="2" borderId="0" xfId="2" applyFont="1" applyFill="1" applyProtection="1">
      <protection locked="0"/>
    </xf>
    <xf numFmtId="0" fontId="4" fillId="2" borderId="0" xfId="2" applyFont="1" applyFill="1" applyBorder="1" applyAlignment="1" applyProtection="1">
      <alignment horizontal="center" vertical="center" wrapText="1"/>
      <protection locked="0"/>
    </xf>
    <xf numFmtId="0" fontId="4" fillId="2" borderId="0" xfId="2" applyFont="1" applyFill="1" applyProtection="1">
      <protection locked="0"/>
    </xf>
    <xf numFmtId="0" fontId="18" fillId="8" borderId="1" xfId="3" applyFont="1" applyFill="1" applyBorder="1" applyAlignment="1" applyProtection="1">
      <alignment vertical="center" wrapText="1"/>
      <protection locked="0"/>
    </xf>
    <xf numFmtId="0" fontId="4" fillId="7" borderId="1" xfId="2" applyFont="1" applyFill="1" applyBorder="1" applyAlignment="1" applyProtection="1">
      <alignment horizontal="left" vertical="center" wrapText="1"/>
      <protection locked="0"/>
    </xf>
    <xf numFmtId="3" fontId="18" fillId="8" borderId="1" xfId="2" applyNumberFormat="1" applyFont="1" applyFill="1" applyBorder="1" applyAlignment="1" applyProtection="1">
      <alignment vertical="center" wrapText="1"/>
      <protection locked="0"/>
    </xf>
    <xf numFmtId="0" fontId="4" fillId="7" borderId="1" xfId="2" applyFont="1" applyFill="1" applyBorder="1" applyAlignment="1" applyProtection="1">
      <alignment vertical="center" wrapText="1"/>
      <protection locked="0"/>
    </xf>
    <xf numFmtId="3" fontId="18" fillId="8" borderId="1" xfId="3" quotePrefix="1" applyNumberFormat="1" applyFont="1" applyFill="1" applyBorder="1" applyAlignment="1" applyProtection="1">
      <alignment vertical="center" wrapText="1"/>
      <protection locked="0"/>
    </xf>
    <xf numFmtId="0" fontId="4" fillId="7" borderId="1" xfId="3" applyFont="1" applyFill="1" applyBorder="1" applyAlignment="1" applyProtection="1">
      <alignment vertical="center" wrapText="1"/>
      <protection locked="0"/>
    </xf>
    <xf numFmtId="0" fontId="6" fillId="2" borderId="0" xfId="2" applyFont="1" applyFill="1" applyAlignment="1" applyProtection="1">
      <alignment horizontal="center"/>
      <protection locked="0"/>
    </xf>
    <xf numFmtId="0" fontId="4" fillId="5" borderId="1" xfId="2" applyFont="1" applyFill="1" applyBorder="1" applyAlignment="1" applyProtection="1">
      <alignment horizontal="center" vertical="center" wrapText="1"/>
      <protection locked="0"/>
    </xf>
    <xf numFmtId="0" fontId="4" fillId="7" borderId="1" xfId="2" applyFont="1" applyFill="1" applyBorder="1" applyAlignment="1" applyProtection="1">
      <alignment horizontal="left" vertical="center" wrapText="1" indent="1"/>
      <protection locked="0"/>
    </xf>
    <xf numFmtId="49" fontId="9" fillId="2" borderId="1" xfId="2" applyNumberFormat="1" applyFont="1" applyFill="1" applyBorder="1" applyAlignment="1" applyProtection="1">
      <alignment horizontal="left" vertical="center" wrapText="1" indent="1"/>
      <protection locked="0"/>
    </xf>
    <xf numFmtId="0" fontId="9" fillId="2" borderId="1" xfId="3" applyFont="1" applyFill="1" applyBorder="1" applyAlignment="1" applyProtection="1">
      <alignment horizontal="left" wrapText="1" indent="1"/>
      <protection locked="0"/>
    </xf>
    <xf numFmtId="0" fontId="9" fillId="2" borderId="1" xfId="3" applyFont="1" applyFill="1" applyBorder="1" applyAlignment="1" applyProtection="1">
      <alignment horizontal="left" vertical="center" wrapText="1" indent="1"/>
      <protection locked="0"/>
    </xf>
    <xf numFmtId="0" fontId="4" fillId="7" borderId="1" xfId="3" applyFont="1" applyFill="1" applyBorder="1" applyAlignment="1" applyProtection="1">
      <alignment horizontal="left" vertical="center" wrapText="1" indent="1"/>
      <protection locked="0"/>
    </xf>
    <xf numFmtId="0" fontId="19" fillId="4" borderId="1" xfId="2" applyFont="1" applyFill="1" applyBorder="1" applyAlignment="1" applyProtection="1">
      <alignment horizontal="left" vertical="center" wrapText="1"/>
      <protection locked="0"/>
    </xf>
    <xf numFmtId="0" fontId="19" fillId="4" borderId="1" xfId="2" applyFont="1" applyFill="1" applyBorder="1" applyAlignment="1" applyProtection="1">
      <alignment horizontal="left" vertical="center" wrapText="1" indent="1"/>
      <protection locked="0"/>
    </xf>
    <xf numFmtId="3" fontId="19" fillId="4" borderId="1" xfId="2" applyNumberFormat="1" applyFont="1" applyFill="1" applyBorder="1" applyAlignment="1" applyProtection="1">
      <alignment vertical="center" wrapText="1"/>
      <protection locked="0"/>
    </xf>
    <xf numFmtId="0" fontId="9" fillId="2" borderId="1" xfId="3" applyFont="1" applyFill="1" applyBorder="1" applyAlignment="1" applyProtection="1">
      <alignment wrapText="1"/>
      <protection locked="0"/>
    </xf>
    <xf numFmtId="0" fontId="19" fillId="4" borderId="1" xfId="3" applyFont="1" applyFill="1" applyBorder="1" applyAlignment="1" applyProtection="1">
      <alignment vertical="center" wrapText="1"/>
      <protection locked="0"/>
    </xf>
    <xf numFmtId="0" fontId="19" fillId="4" borderId="1" xfId="3" applyFont="1" applyFill="1" applyBorder="1" applyAlignment="1" applyProtection="1">
      <alignment wrapText="1"/>
      <protection locked="0"/>
    </xf>
    <xf numFmtId="0" fontId="18" fillId="8" borderId="1" xfId="3" applyFont="1" applyFill="1" applyBorder="1" applyAlignment="1" applyProtection="1">
      <alignment wrapText="1"/>
      <protection locked="0"/>
    </xf>
    <xf numFmtId="0" fontId="4" fillId="2" borderId="0" xfId="2" applyFont="1" applyFill="1" applyBorder="1" applyAlignment="1" applyProtection="1">
      <alignment vertical="center" wrapText="1"/>
      <protection locked="0"/>
    </xf>
    <xf numFmtId="0" fontId="9" fillId="2" borderId="0" xfId="2" applyFont="1" applyFill="1" applyBorder="1" applyProtection="1">
      <protection locked="0"/>
    </xf>
    <xf numFmtId="0" fontId="9" fillId="2" borderId="1" xfId="2" applyFont="1" applyFill="1" applyBorder="1" applyAlignment="1" applyProtection="1">
      <alignment horizontal="left" vertical="center" wrapText="1" indent="1"/>
      <protection locked="0"/>
    </xf>
    <xf numFmtId="0" fontId="9" fillId="2" borderId="1" xfId="2" applyFont="1" applyFill="1" applyBorder="1" applyAlignment="1" applyProtection="1">
      <alignment horizontal="left" vertical="center" wrapText="1" indent="7"/>
      <protection locked="0"/>
    </xf>
    <xf numFmtId="3" fontId="19" fillId="4" borderId="1" xfId="3" quotePrefix="1" applyNumberFormat="1" applyFont="1" applyFill="1" applyBorder="1" applyAlignment="1" applyProtection="1">
      <alignment vertical="center" wrapText="1"/>
      <protection locked="0"/>
    </xf>
    <xf numFmtId="0" fontId="18" fillId="8" borderId="1" xfId="3" applyFont="1" applyFill="1" applyBorder="1" applyAlignment="1" applyProtection="1">
      <alignment horizontal="left" vertical="center" wrapText="1" indent="1"/>
      <protection locked="0"/>
    </xf>
    <xf numFmtId="0" fontId="12" fillId="2" borderId="0" xfId="3" applyFont="1" applyFill="1" applyBorder="1" applyAlignment="1" applyProtection="1">
      <alignment horizontal="right" vertical="center"/>
      <protection locked="0"/>
    </xf>
    <xf numFmtId="164" fontId="12" fillId="2" borderId="0" xfId="2" applyNumberFormat="1" applyFont="1" applyFill="1" applyBorder="1" applyAlignment="1" applyProtection="1">
      <alignment horizontal="left" vertical="center"/>
      <protection locked="0"/>
    </xf>
    <xf numFmtId="0" fontId="20" fillId="0" borderId="0" xfId="0" applyFont="1"/>
    <xf numFmtId="0" fontId="21" fillId="0" borderId="0" xfId="14" applyFont="1" applyFill="1"/>
    <xf numFmtId="0" fontId="20" fillId="0" borderId="0" xfId="0" applyFont="1" applyFill="1"/>
    <xf numFmtId="0" fontId="21" fillId="9" borderId="0" xfId="14" applyFont="1" applyFill="1"/>
    <xf numFmtId="0" fontId="21" fillId="9" borderId="10" xfId="14" applyFont="1" applyFill="1" applyBorder="1"/>
    <xf numFmtId="3" fontId="21" fillId="9" borderId="10" xfId="14" applyNumberFormat="1" applyFont="1" applyFill="1" applyBorder="1"/>
    <xf numFmtId="0" fontId="22" fillId="9" borderId="10" xfId="14" applyFont="1" applyFill="1" applyBorder="1" applyAlignment="1">
      <alignment horizontal="left" indent="1"/>
    </xf>
    <xf numFmtId="164" fontId="12" fillId="2" borderId="0" xfId="2" applyNumberFormat="1" applyFont="1" applyFill="1" applyBorder="1" applyAlignment="1" applyProtection="1">
      <alignment horizontal="left"/>
      <protection locked="0"/>
    </xf>
    <xf numFmtId="0" fontId="7" fillId="7" borderId="3" xfId="2" applyFont="1" applyFill="1" applyBorder="1" applyAlignment="1" applyProtection="1">
      <alignment horizontal="center"/>
      <protection hidden="1"/>
    </xf>
    <xf numFmtId="0" fontId="7" fillId="7" borderId="8" xfId="2" applyFont="1" applyFill="1" applyBorder="1" applyAlignment="1" applyProtection="1">
      <alignment horizontal="center"/>
      <protection hidden="1"/>
    </xf>
    <xf numFmtId="0" fontId="7" fillId="7" borderId="4" xfId="2" applyFont="1" applyFill="1" applyBorder="1" applyAlignment="1" applyProtection="1">
      <alignment horizontal="center"/>
      <protection hidden="1"/>
    </xf>
    <xf numFmtId="0" fontId="8" fillId="7" borderId="5" xfId="2" applyFont="1" applyFill="1" applyBorder="1" applyAlignment="1" applyProtection="1">
      <alignment horizontal="center" vertical="center" wrapText="1"/>
      <protection hidden="1"/>
    </xf>
    <xf numFmtId="0" fontId="8" fillId="7" borderId="0" xfId="2" applyFont="1" applyFill="1" applyBorder="1" applyAlignment="1" applyProtection="1">
      <alignment horizontal="center" vertical="center"/>
      <protection hidden="1"/>
    </xf>
    <xf numFmtId="0" fontId="8" fillId="7" borderId="2" xfId="2" applyFont="1" applyFill="1" applyBorder="1" applyAlignment="1" applyProtection="1">
      <alignment horizontal="center" vertical="center"/>
      <protection hidden="1"/>
    </xf>
    <xf numFmtId="164" fontId="18" fillId="8" borderId="1" xfId="2" applyNumberFormat="1" applyFont="1" applyFill="1" applyBorder="1" applyAlignment="1" applyProtection="1">
      <alignment horizontal="center" vertical="center"/>
      <protection locked="0"/>
    </xf>
    <xf numFmtId="164" fontId="12" fillId="2" borderId="0" xfId="2" applyNumberFormat="1" applyFont="1" applyFill="1" applyBorder="1" applyAlignment="1" applyProtection="1">
      <alignment horizontal="left" vertical="center"/>
      <protection locked="0"/>
    </xf>
    <xf numFmtId="0" fontId="8" fillId="7" borderId="6" xfId="2" applyFont="1" applyFill="1" applyBorder="1" applyAlignment="1" applyProtection="1">
      <alignment horizontal="center" vertical="center" wrapText="1"/>
      <protection hidden="1"/>
    </xf>
    <xf numFmtId="0" fontId="8" fillId="7" borderId="9" xfId="2" applyFont="1" applyFill="1" applyBorder="1" applyAlignment="1" applyProtection="1">
      <alignment horizontal="center" vertical="center" wrapText="1"/>
      <protection hidden="1"/>
    </xf>
    <xf numFmtId="0" fontId="8" fillId="7" borderId="7" xfId="2" applyFont="1" applyFill="1" applyBorder="1" applyAlignment="1" applyProtection="1">
      <alignment horizontal="center" vertical="center" wrapText="1"/>
      <protection hidden="1"/>
    </xf>
    <xf numFmtId="0" fontId="8" fillId="7" borderId="0" xfId="2" applyFont="1" applyFill="1" applyBorder="1" applyAlignment="1" applyProtection="1">
      <alignment horizontal="center" vertical="center" wrapText="1"/>
      <protection hidden="1"/>
    </xf>
    <xf numFmtId="0" fontId="8" fillId="7" borderId="2" xfId="2" applyFont="1" applyFill="1" applyBorder="1" applyAlignment="1" applyProtection="1">
      <alignment horizontal="center" vertical="center" wrapText="1"/>
      <protection hidden="1"/>
    </xf>
    <xf numFmtId="0" fontId="18" fillId="8" borderId="1" xfId="3" applyFont="1" applyFill="1" applyBorder="1" applyAlignment="1" applyProtection="1">
      <alignment vertical="center"/>
      <protection locked="0"/>
    </xf>
    <xf numFmtId="0" fontId="7" fillId="7" borderId="3" xfId="3" applyFont="1" applyFill="1" applyBorder="1" applyAlignment="1" applyProtection="1">
      <alignment horizontal="center"/>
      <protection hidden="1"/>
    </xf>
    <xf numFmtId="0" fontId="7" fillId="7" borderId="8" xfId="3" applyFont="1" applyFill="1" applyBorder="1" applyAlignment="1" applyProtection="1">
      <alignment horizontal="center"/>
      <protection hidden="1"/>
    </xf>
    <xf numFmtId="0" fontId="7" fillId="7" borderId="4" xfId="3" applyFont="1" applyFill="1" applyBorder="1" applyAlignment="1" applyProtection="1">
      <alignment horizontal="center"/>
      <protection hidden="1"/>
    </xf>
    <xf numFmtId="0" fontId="8" fillId="7" borderId="5" xfId="3" applyFont="1" applyFill="1" applyBorder="1" applyAlignment="1" applyProtection="1">
      <alignment horizontal="center" wrapText="1"/>
      <protection hidden="1"/>
    </xf>
    <xf numFmtId="0" fontId="8" fillId="7" borderId="0" xfId="3" applyFont="1" applyFill="1" applyBorder="1" applyAlignment="1" applyProtection="1">
      <alignment horizontal="center" wrapText="1"/>
      <protection hidden="1"/>
    </xf>
    <xf numFmtId="0" fontId="8" fillId="7" borderId="2" xfId="3" applyFont="1" applyFill="1" applyBorder="1" applyAlignment="1" applyProtection="1">
      <alignment horizontal="center" wrapText="1"/>
      <protection hidden="1"/>
    </xf>
    <xf numFmtId="0" fontId="6" fillId="7" borderId="6" xfId="3" applyFont="1" applyFill="1" applyBorder="1" applyAlignment="1" applyProtection="1">
      <alignment horizontal="center" wrapText="1"/>
      <protection hidden="1"/>
    </xf>
    <xf numFmtId="0" fontId="6" fillId="7" borderId="9" xfId="3" applyFont="1" applyFill="1" applyBorder="1" applyAlignment="1" applyProtection="1">
      <alignment horizontal="center" wrapText="1"/>
      <protection hidden="1"/>
    </xf>
    <xf numFmtId="0" fontId="6" fillId="7" borderId="7" xfId="3" applyFont="1" applyFill="1" applyBorder="1" applyAlignment="1" applyProtection="1">
      <alignment horizontal="center" wrapText="1"/>
      <protection hidden="1"/>
    </xf>
    <xf numFmtId="0" fontId="11" fillId="2" borderId="0" xfId="3" applyFont="1" applyFill="1" applyAlignment="1" applyProtection="1">
      <alignment horizontal="right"/>
      <protection locked="0"/>
    </xf>
  </cellXfs>
  <cellStyles count="15">
    <cellStyle name="Ezres 2" xfId="4"/>
    <cellStyle name="Hiperhivatkozás" xfId="5"/>
    <cellStyle name="Már látott hiperhivatkozás" xfId="6"/>
    <cellStyle name="Normál" xfId="0" builtinId="0"/>
    <cellStyle name="Normál 2" xfId="3"/>
    <cellStyle name="Normál 2 2" xfId="14"/>
    <cellStyle name="Normál 3" xfId="7"/>
    <cellStyle name="Normál 4" xfId="8"/>
    <cellStyle name="Normál 5" xfId="12"/>
    <cellStyle name="Normál 6" xfId="1"/>
    <cellStyle name="Normál_KVRENMUNKA" xfId="2"/>
    <cellStyle name="Pénznem 2" xfId="10"/>
    <cellStyle name="Százalék 2" xfId="9"/>
    <cellStyle name="Százalék 3" xfId="13"/>
    <cellStyle name="Százalék 4" xfId="1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5"/>
  <sheetViews>
    <sheetView tabSelected="1" workbookViewId="0">
      <selection activeCell="G129" sqref="G129"/>
    </sheetView>
  </sheetViews>
  <sheetFormatPr defaultRowHeight="15" x14ac:dyDescent="0.25"/>
  <cols>
    <col min="1" max="1" width="1" customWidth="1"/>
    <col min="2" max="2" width="7.140625" customWidth="1"/>
    <col min="3" max="3" width="48.7109375" customWidth="1"/>
    <col min="4" max="7" width="15.7109375" customWidth="1"/>
    <col min="8" max="8" width="1.85546875" customWidth="1"/>
  </cols>
  <sheetData>
    <row r="1" spans="1:7" ht="15.75" x14ac:dyDescent="0.25">
      <c r="A1" s="14"/>
      <c r="B1" s="36"/>
      <c r="C1" s="36"/>
      <c r="D1" s="36"/>
      <c r="E1" s="36"/>
      <c r="F1" s="36"/>
      <c r="G1" s="36"/>
    </row>
    <row r="2" spans="1:7" ht="15.75" x14ac:dyDescent="0.25">
      <c r="A2" s="32"/>
      <c r="B2" s="85" t="s">
        <v>0</v>
      </c>
      <c r="C2" s="86"/>
      <c r="D2" s="86"/>
      <c r="E2" s="86"/>
      <c r="F2" s="86"/>
      <c r="G2" s="87"/>
    </row>
    <row r="3" spans="1:7" ht="15.75" customHeight="1" x14ac:dyDescent="0.25">
      <c r="A3" s="34"/>
      <c r="B3" s="88" t="s">
        <v>1</v>
      </c>
      <c r="C3" s="89"/>
      <c r="D3" s="89"/>
      <c r="E3" s="89"/>
      <c r="F3" s="89"/>
      <c r="G3" s="90"/>
    </row>
    <row r="4" spans="1:7" ht="15.75" customHeight="1" x14ac:dyDescent="0.25">
      <c r="A4" s="34"/>
      <c r="B4" s="88" t="s">
        <v>2</v>
      </c>
      <c r="C4" s="96"/>
      <c r="D4" s="96"/>
      <c r="E4" s="96"/>
      <c r="F4" s="96"/>
      <c r="G4" s="97"/>
    </row>
    <row r="5" spans="1:7" ht="15.75" customHeight="1" x14ac:dyDescent="0.25">
      <c r="A5" s="31"/>
      <c r="B5" s="93" t="s">
        <v>3</v>
      </c>
      <c r="C5" s="94"/>
      <c r="D5" s="94"/>
      <c r="E5" s="94"/>
      <c r="F5" s="94"/>
      <c r="G5" s="95"/>
    </row>
    <row r="6" spans="1:7" ht="15.75" x14ac:dyDescent="0.25">
      <c r="A6" s="20"/>
      <c r="B6" s="55"/>
      <c r="C6" s="55"/>
      <c r="D6" s="55"/>
      <c r="E6" s="55"/>
      <c r="F6" s="55"/>
      <c r="G6" s="55"/>
    </row>
    <row r="7" spans="1:7" x14ac:dyDescent="0.25">
      <c r="A7" s="35"/>
      <c r="B7" s="91" t="s">
        <v>4</v>
      </c>
      <c r="C7" s="91"/>
      <c r="D7" s="91"/>
      <c r="E7" s="91"/>
      <c r="F7" s="91"/>
      <c r="G7" s="91"/>
    </row>
    <row r="8" spans="1:7" x14ac:dyDescent="0.25">
      <c r="A8" s="30"/>
      <c r="B8" s="92"/>
      <c r="C8" s="92"/>
      <c r="D8" s="76"/>
      <c r="E8" s="76"/>
      <c r="F8" s="76"/>
      <c r="G8" s="75"/>
    </row>
    <row r="9" spans="1:7" ht="38.25" customHeight="1" x14ac:dyDescent="0.25">
      <c r="A9" s="21"/>
      <c r="B9" s="56" t="s">
        <v>5</v>
      </c>
      <c r="C9" s="56" t="s">
        <v>6</v>
      </c>
      <c r="D9" s="56" t="s">
        <v>7</v>
      </c>
      <c r="E9" s="56" t="s">
        <v>8</v>
      </c>
      <c r="F9" s="56" t="s">
        <v>9</v>
      </c>
      <c r="G9" s="56" t="s">
        <v>10</v>
      </c>
    </row>
    <row r="10" spans="1:7" x14ac:dyDescent="0.25">
      <c r="A10" s="21"/>
      <c r="B10" s="56" t="s">
        <v>11</v>
      </c>
      <c r="C10" s="56" t="s">
        <v>12</v>
      </c>
      <c r="D10" s="56" t="s">
        <v>13</v>
      </c>
      <c r="E10" s="56" t="s">
        <v>14</v>
      </c>
      <c r="F10" s="56" t="s">
        <v>15</v>
      </c>
      <c r="G10" s="56" t="s">
        <v>16</v>
      </c>
    </row>
    <row r="11" spans="1:7" ht="12.75" customHeight="1" x14ac:dyDescent="0.25">
      <c r="A11" s="22"/>
      <c r="B11" s="57" t="s">
        <v>17</v>
      </c>
      <c r="C11" s="57" t="s">
        <v>18</v>
      </c>
      <c r="D11" s="41">
        <f t="shared" ref="D11:F11" si="0">SUM(D12:D17)</f>
        <v>254662469</v>
      </c>
      <c r="E11" s="41">
        <f t="shared" si="0"/>
        <v>251899259</v>
      </c>
      <c r="F11" s="41">
        <f t="shared" si="0"/>
        <v>362534271</v>
      </c>
      <c r="G11" s="41">
        <f>SUM(G12:G17)</f>
        <v>355042694</v>
      </c>
    </row>
    <row r="12" spans="1:7" ht="12.75" customHeight="1" x14ac:dyDescent="0.25">
      <c r="A12" s="23"/>
      <c r="B12" s="58" t="s">
        <v>19</v>
      </c>
      <c r="C12" s="59" t="s">
        <v>20</v>
      </c>
      <c r="D12" s="39">
        <v>70643496</v>
      </c>
      <c r="E12" s="39">
        <v>78737013</v>
      </c>
      <c r="F12" s="39">
        <v>116320235</v>
      </c>
      <c r="G12" s="43">
        <v>117507350</v>
      </c>
    </row>
    <row r="13" spans="1:7" ht="12.75" customHeight="1" x14ac:dyDescent="0.25">
      <c r="A13" s="23"/>
      <c r="B13" s="58" t="s">
        <v>21</v>
      </c>
      <c r="C13" s="59" t="s">
        <v>22</v>
      </c>
      <c r="D13" s="39">
        <v>98931533</v>
      </c>
      <c r="E13" s="39">
        <v>107373250</v>
      </c>
      <c r="F13" s="39">
        <v>119619570</v>
      </c>
      <c r="G13" s="43">
        <v>121639600</v>
      </c>
    </row>
    <row r="14" spans="1:7" ht="12.75" customHeight="1" x14ac:dyDescent="0.25">
      <c r="A14" s="23"/>
      <c r="B14" s="58" t="s">
        <v>23</v>
      </c>
      <c r="C14" s="59" t="s">
        <v>24</v>
      </c>
      <c r="D14" s="39">
        <v>69839990</v>
      </c>
      <c r="E14" s="39">
        <v>58003113</v>
      </c>
      <c r="F14" s="39">
        <v>80918520</v>
      </c>
      <c r="G14" s="43">
        <v>77092059</v>
      </c>
    </row>
    <row r="15" spans="1:7" ht="12.75" customHeight="1" x14ac:dyDescent="0.25">
      <c r="A15" s="23"/>
      <c r="B15" s="58" t="s">
        <v>25</v>
      </c>
      <c r="C15" s="59" t="s">
        <v>26</v>
      </c>
      <c r="D15" s="39">
        <v>5922250</v>
      </c>
      <c r="E15" s="39">
        <v>7468683</v>
      </c>
      <c r="F15" s="39">
        <v>10513030</v>
      </c>
      <c r="G15" s="43">
        <v>10053659</v>
      </c>
    </row>
    <row r="16" spans="1:7" ht="12.75" customHeight="1" x14ac:dyDescent="0.25">
      <c r="A16" s="23"/>
      <c r="B16" s="58" t="s">
        <v>27</v>
      </c>
      <c r="C16" s="60" t="s">
        <v>28</v>
      </c>
      <c r="D16" s="39">
        <v>9325200</v>
      </c>
      <c r="E16" s="39">
        <v>317200</v>
      </c>
      <c r="F16" s="39">
        <v>35162916</v>
      </c>
      <c r="G16" s="43">
        <v>28750026</v>
      </c>
    </row>
    <row r="17" spans="1:7" ht="12.75" customHeight="1" x14ac:dyDescent="0.25">
      <c r="A17" s="23"/>
      <c r="B17" s="58" t="s">
        <v>29</v>
      </c>
      <c r="C17" s="60" t="s">
        <v>30</v>
      </c>
      <c r="D17" s="39"/>
      <c r="E17" s="39"/>
      <c r="F17" s="39"/>
      <c r="G17" s="43">
        <v>0</v>
      </c>
    </row>
    <row r="18" spans="1:7" ht="12.75" customHeight="1" x14ac:dyDescent="0.25">
      <c r="A18" s="22"/>
      <c r="B18" s="57" t="s">
        <v>31</v>
      </c>
      <c r="C18" s="61" t="s">
        <v>32</v>
      </c>
      <c r="D18" s="41">
        <f t="shared" ref="D18:F18" si="1">SUM(D19:D24)</f>
        <v>15712268</v>
      </c>
      <c r="E18" s="41">
        <f t="shared" si="1"/>
        <v>19132356</v>
      </c>
      <c r="F18" s="41">
        <f t="shared" si="1"/>
        <v>29496785</v>
      </c>
      <c r="G18" s="41">
        <f>SUM(G19:G24)</f>
        <v>2012850</v>
      </c>
    </row>
    <row r="19" spans="1:7" ht="12.75" customHeight="1" x14ac:dyDescent="0.25">
      <c r="A19" s="23"/>
      <c r="B19" s="58" t="s">
        <v>33</v>
      </c>
      <c r="C19" s="59" t="s">
        <v>34</v>
      </c>
      <c r="D19" s="39"/>
      <c r="E19" s="39"/>
      <c r="F19" s="39"/>
      <c r="G19" s="43">
        <v>0</v>
      </c>
    </row>
    <row r="20" spans="1:7" ht="12.75" customHeight="1" x14ac:dyDescent="0.25">
      <c r="A20" s="23"/>
      <c r="B20" s="58" t="s">
        <v>35</v>
      </c>
      <c r="C20" s="59" t="s">
        <v>36</v>
      </c>
      <c r="D20" s="39"/>
      <c r="E20" s="39"/>
      <c r="F20" s="39"/>
      <c r="G20" s="43">
        <v>0</v>
      </c>
    </row>
    <row r="21" spans="1:7" ht="12.75" customHeight="1" x14ac:dyDescent="0.25">
      <c r="A21" s="23"/>
      <c r="B21" s="58" t="s">
        <v>37</v>
      </c>
      <c r="C21" s="59" t="s">
        <v>38</v>
      </c>
      <c r="D21" s="39"/>
      <c r="E21" s="39"/>
      <c r="F21" s="39"/>
      <c r="G21" s="43">
        <v>0</v>
      </c>
    </row>
    <row r="22" spans="1:7" ht="12.75" customHeight="1" x14ac:dyDescent="0.25">
      <c r="A22" s="23"/>
      <c r="B22" s="58" t="s">
        <v>39</v>
      </c>
      <c r="C22" s="59" t="s">
        <v>40</v>
      </c>
      <c r="D22" s="39"/>
      <c r="E22" s="39"/>
      <c r="F22" s="39"/>
      <c r="G22" s="43">
        <v>0</v>
      </c>
    </row>
    <row r="23" spans="1:7" ht="12.75" customHeight="1" x14ac:dyDescent="0.25">
      <c r="A23" s="23"/>
      <c r="B23" s="58" t="s">
        <v>41</v>
      </c>
      <c r="C23" s="59" t="s">
        <v>42</v>
      </c>
      <c r="D23" s="39">
        <v>15712268</v>
      </c>
      <c r="E23" s="39">
        <v>19132356</v>
      </c>
      <c r="F23" s="39">
        <v>29496785</v>
      </c>
      <c r="G23" s="43">
        <v>2012850</v>
      </c>
    </row>
    <row r="24" spans="1:7" ht="12.75" customHeight="1" x14ac:dyDescent="0.25">
      <c r="A24" s="16"/>
      <c r="B24" s="44" t="s">
        <v>43</v>
      </c>
      <c r="C24" s="45" t="s">
        <v>44</v>
      </c>
      <c r="D24" s="39"/>
      <c r="E24" s="39"/>
      <c r="F24" s="39"/>
      <c r="G24" s="43">
        <v>0</v>
      </c>
    </row>
    <row r="25" spans="1:7" ht="12.75" customHeight="1" x14ac:dyDescent="0.25">
      <c r="A25" s="22"/>
      <c r="B25" s="57" t="s">
        <v>45</v>
      </c>
      <c r="C25" s="57" t="s">
        <v>46</v>
      </c>
      <c r="D25" s="41">
        <f t="shared" ref="D25:F25" si="2">SUM(D26:D31)</f>
        <v>20997908</v>
      </c>
      <c r="E25" s="41">
        <f t="shared" si="2"/>
        <v>89506502</v>
      </c>
      <c r="F25" s="41">
        <f t="shared" si="2"/>
        <v>210784520</v>
      </c>
      <c r="G25" s="41">
        <f>SUM(G26:G31)</f>
        <v>163822378</v>
      </c>
    </row>
    <row r="26" spans="1:7" ht="12.75" customHeight="1" x14ac:dyDescent="0.25">
      <c r="A26" s="23"/>
      <c r="B26" s="58" t="s">
        <v>47</v>
      </c>
      <c r="C26" s="59" t="s">
        <v>48</v>
      </c>
      <c r="D26" s="39"/>
      <c r="E26" s="39">
        <v>74918502</v>
      </c>
      <c r="F26" s="39">
        <v>20000000</v>
      </c>
      <c r="G26" s="43">
        <v>0</v>
      </c>
    </row>
    <row r="27" spans="1:7" ht="12.75" customHeight="1" x14ac:dyDescent="0.25">
      <c r="A27" s="23"/>
      <c r="B27" s="58" t="s">
        <v>49</v>
      </c>
      <c r="C27" s="59" t="s">
        <v>50</v>
      </c>
      <c r="D27" s="39"/>
      <c r="E27" s="39"/>
      <c r="F27" s="39"/>
      <c r="G27" s="43">
        <v>0</v>
      </c>
    </row>
    <row r="28" spans="1:7" ht="12.75" customHeight="1" x14ac:dyDescent="0.25">
      <c r="A28" s="23"/>
      <c r="B28" s="58" t="s">
        <v>51</v>
      </c>
      <c r="C28" s="59" t="s">
        <v>52</v>
      </c>
      <c r="D28" s="39"/>
      <c r="E28" s="39"/>
      <c r="F28" s="39"/>
      <c r="G28" s="43">
        <v>0</v>
      </c>
    </row>
    <row r="29" spans="1:7" ht="12.75" customHeight="1" x14ac:dyDescent="0.25">
      <c r="A29" s="23"/>
      <c r="B29" s="58" t="s">
        <v>53</v>
      </c>
      <c r="C29" s="59" t="s">
        <v>54</v>
      </c>
      <c r="D29" s="39"/>
      <c r="E29" s="39"/>
      <c r="F29" s="39"/>
      <c r="G29" s="43">
        <v>0</v>
      </c>
    </row>
    <row r="30" spans="1:7" ht="12.75" customHeight="1" x14ac:dyDescent="0.25">
      <c r="A30" s="23"/>
      <c r="B30" s="58" t="s">
        <v>55</v>
      </c>
      <c r="C30" s="59" t="s">
        <v>56</v>
      </c>
      <c r="D30" s="39">
        <v>20997908</v>
      </c>
      <c r="E30" s="39">
        <v>14588000</v>
      </c>
      <c r="F30" s="39">
        <v>190784520</v>
      </c>
      <c r="G30" s="43">
        <v>163822378</v>
      </c>
    </row>
    <row r="31" spans="1:7" ht="12.75" customHeight="1" x14ac:dyDescent="0.25">
      <c r="A31" s="23"/>
      <c r="B31" s="58" t="s">
        <v>57</v>
      </c>
      <c r="C31" s="59" t="s">
        <v>58</v>
      </c>
      <c r="D31" s="39"/>
      <c r="E31" s="39"/>
      <c r="F31" s="39"/>
      <c r="G31" s="43">
        <v>0</v>
      </c>
    </row>
    <row r="32" spans="1:7" ht="12.75" customHeight="1" x14ac:dyDescent="0.25">
      <c r="A32" s="22"/>
      <c r="B32" s="57" t="s">
        <v>59</v>
      </c>
      <c r="C32" s="57" t="s">
        <v>60</v>
      </c>
      <c r="D32" s="41">
        <f t="shared" ref="D32:F32" si="3">SUM(D33:D38)</f>
        <v>193213017</v>
      </c>
      <c r="E32" s="41">
        <f t="shared" si="3"/>
        <v>168097438</v>
      </c>
      <c r="F32" s="41">
        <f t="shared" si="3"/>
        <v>135209159</v>
      </c>
      <c r="G32" s="41">
        <f>SUM(G33:G38)</f>
        <v>135600000</v>
      </c>
    </row>
    <row r="33" spans="1:7" ht="12.75" customHeight="1" x14ac:dyDescent="0.25">
      <c r="A33" s="23"/>
      <c r="B33" s="58" t="s">
        <v>61</v>
      </c>
      <c r="C33" s="45" t="s">
        <v>62</v>
      </c>
      <c r="D33" s="39">
        <v>23749178</v>
      </c>
      <c r="E33" s="39">
        <v>23489725</v>
      </c>
      <c r="F33" s="39">
        <v>23210036</v>
      </c>
      <c r="G33" s="43">
        <v>23400000</v>
      </c>
    </row>
    <row r="34" spans="1:7" ht="12.75" customHeight="1" x14ac:dyDescent="0.25">
      <c r="A34" s="23"/>
      <c r="B34" s="58" t="s">
        <v>63</v>
      </c>
      <c r="C34" s="45" t="s">
        <v>64</v>
      </c>
      <c r="D34" s="39">
        <v>146188402</v>
      </c>
      <c r="E34" s="39">
        <v>142459922</v>
      </c>
      <c r="F34" s="39">
        <v>110772368</v>
      </c>
      <c r="G34" s="43">
        <v>111000000</v>
      </c>
    </row>
    <row r="35" spans="1:7" ht="12.75" customHeight="1" x14ac:dyDescent="0.25">
      <c r="A35" s="23"/>
      <c r="B35" s="58" t="s">
        <v>65</v>
      </c>
      <c r="C35" s="45" t="s">
        <v>66</v>
      </c>
      <c r="D35" s="39"/>
      <c r="E35" s="39"/>
      <c r="F35" s="39"/>
      <c r="G35" s="43">
        <v>0</v>
      </c>
    </row>
    <row r="36" spans="1:7" ht="12.75" customHeight="1" x14ac:dyDescent="0.25">
      <c r="A36" s="23"/>
      <c r="B36" s="58" t="s">
        <v>67</v>
      </c>
      <c r="C36" s="45" t="s">
        <v>68</v>
      </c>
      <c r="D36" s="39">
        <v>21374332</v>
      </c>
      <c r="E36" s="39">
        <v>647020</v>
      </c>
      <c r="F36" s="39"/>
      <c r="G36" s="43">
        <v>0</v>
      </c>
    </row>
    <row r="37" spans="1:7" ht="12.75" customHeight="1" x14ac:dyDescent="0.25">
      <c r="A37" s="23"/>
      <c r="B37" s="58" t="s">
        <v>69</v>
      </c>
      <c r="C37" s="45" t="s">
        <v>70</v>
      </c>
      <c r="D37" s="39">
        <v>738300</v>
      </c>
      <c r="E37" s="39">
        <v>258400</v>
      </c>
      <c r="F37" s="39">
        <v>239400</v>
      </c>
      <c r="G37" s="43">
        <v>200000</v>
      </c>
    </row>
    <row r="38" spans="1:7" ht="12.75" customHeight="1" x14ac:dyDescent="0.25">
      <c r="A38" s="23"/>
      <c r="B38" s="58" t="s">
        <v>71</v>
      </c>
      <c r="C38" s="45" t="s">
        <v>72</v>
      </c>
      <c r="D38" s="39">
        <v>1162805</v>
      </c>
      <c r="E38" s="39">
        <v>1242371</v>
      </c>
      <c r="F38" s="39">
        <v>987355</v>
      </c>
      <c r="G38" s="43">
        <v>1000000</v>
      </c>
    </row>
    <row r="39" spans="1:7" ht="12.75" customHeight="1" x14ac:dyDescent="0.25">
      <c r="A39" s="22"/>
      <c r="B39" s="57" t="s">
        <v>73</v>
      </c>
      <c r="C39" s="57" t="s">
        <v>74</v>
      </c>
      <c r="D39" s="41">
        <f t="shared" ref="D39:F39" si="4">SUM(D40:D50)</f>
        <v>2852108</v>
      </c>
      <c r="E39" s="41">
        <f t="shared" si="4"/>
        <v>5837127</v>
      </c>
      <c r="F39" s="41">
        <f t="shared" si="4"/>
        <v>17588448</v>
      </c>
      <c r="G39" s="41">
        <f>SUM(G40:G50)</f>
        <v>2420000</v>
      </c>
    </row>
    <row r="40" spans="1:7" ht="12.75" customHeight="1" x14ac:dyDescent="0.25">
      <c r="A40" s="23"/>
      <c r="B40" s="58" t="s">
        <v>75</v>
      </c>
      <c r="C40" s="59" t="s">
        <v>76</v>
      </c>
      <c r="D40" s="39"/>
      <c r="E40" s="39"/>
      <c r="F40" s="39"/>
      <c r="G40" s="43">
        <v>0</v>
      </c>
    </row>
    <row r="41" spans="1:7" ht="12.75" customHeight="1" x14ac:dyDescent="0.25">
      <c r="A41" s="23"/>
      <c r="B41" s="58" t="s">
        <v>77</v>
      </c>
      <c r="C41" s="59" t="s">
        <v>78</v>
      </c>
      <c r="D41" s="39">
        <v>1429878</v>
      </c>
      <c r="E41" s="39">
        <v>1457225</v>
      </c>
      <c r="F41" s="39">
        <v>2254150</v>
      </c>
      <c r="G41" s="43">
        <v>1920000</v>
      </c>
    </row>
    <row r="42" spans="1:7" ht="12.75" customHeight="1" x14ac:dyDescent="0.25">
      <c r="A42" s="23"/>
      <c r="B42" s="58" t="s">
        <v>79</v>
      </c>
      <c r="C42" s="59" t="s">
        <v>80</v>
      </c>
      <c r="D42" s="39">
        <v>1575</v>
      </c>
      <c r="E42" s="39"/>
      <c r="F42" s="39"/>
      <c r="G42" s="43">
        <v>0</v>
      </c>
    </row>
    <row r="43" spans="1:7" ht="12.75" customHeight="1" x14ac:dyDescent="0.25">
      <c r="A43" s="23"/>
      <c r="B43" s="58" t="s">
        <v>81</v>
      </c>
      <c r="C43" s="59" t="s">
        <v>82</v>
      </c>
      <c r="D43" s="39">
        <v>443031</v>
      </c>
      <c r="E43" s="39">
        <v>295354</v>
      </c>
      <c r="F43" s="39">
        <v>11477127</v>
      </c>
      <c r="G43" s="43">
        <v>300000</v>
      </c>
    </row>
    <row r="44" spans="1:7" ht="12.75" customHeight="1" x14ac:dyDescent="0.25">
      <c r="A44" s="23"/>
      <c r="B44" s="58" t="s">
        <v>83</v>
      </c>
      <c r="C44" s="59" t="s">
        <v>84</v>
      </c>
      <c r="D44" s="39"/>
      <c r="E44" s="39"/>
      <c r="F44" s="39"/>
      <c r="G44" s="43">
        <v>0</v>
      </c>
    </row>
    <row r="45" spans="1:7" ht="12.75" customHeight="1" x14ac:dyDescent="0.25">
      <c r="A45" s="23"/>
      <c r="B45" s="58" t="s">
        <v>85</v>
      </c>
      <c r="C45" s="59" t="s">
        <v>86</v>
      </c>
      <c r="D45" s="39">
        <v>166814</v>
      </c>
      <c r="E45" s="39">
        <v>2017883</v>
      </c>
      <c r="F45" s="39">
        <v>3101485</v>
      </c>
      <c r="G45" s="43">
        <v>0</v>
      </c>
    </row>
    <row r="46" spans="1:7" ht="12.75" customHeight="1" x14ac:dyDescent="0.25">
      <c r="A46" s="23"/>
      <c r="B46" s="58" t="s">
        <v>87</v>
      </c>
      <c r="C46" s="59" t="s">
        <v>88</v>
      </c>
      <c r="D46" s="39"/>
      <c r="E46" s="39"/>
      <c r="F46" s="39"/>
      <c r="G46" s="43">
        <v>0</v>
      </c>
    </row>
    <row r="47" spans="1:7" ht="12.75" customHeight="1" x14ac:dyDescent="0.25">
      <c r="A47" s="23"/>
      <c r="B47" s="58" t="s">
        <v>89</v>
      </c>
      <c r="C47" s="59" t="s">
        <v>90</v>
      </c>
      <c r="D47" s="39">
        <v>113589</v>
      </c>
      <c r="E47" s="39">
        <v>125032</v>
      </c>
      <c r="F47" s="39">
        <v>206231</v>
      </c>
      <c r="G47" s="43">
        <v>200000</v>
      </c>
    </row>
    <row r="48" spans="1:7" ht="12.75" customHeight="1" x14ac:dyDescent="0.25">
      <c r="A48" s="23"/>
      <c r="B48" s="58" t="s">
        <v>91</v>
      </c>
      <c r="C48" s="59" t="s">
        <v>92</v>
      </c>
      <c r="D48" s="39"/>
      <c r="E48" s="39"/>
      <c r="F48" s="39"/>
      <c r="G48" s="43">
        <v>0</v>
      </c>
    </row>
    <row r="49" spans="1:7" ht="12.75" customHeight="1" x14ac:dyDescent="0.25">
      <c r="A49" s="23"/>
      <c r="B49" s="58" t="s">
        <v>93</v>
      </c>
      <c r="C49" s="59" t="s">
        <v>94</v>
      </c>
      <c r="D49" s="39"/>
      <c r="E49" s="39">
        <v>465368</v>
      </c>
      <c r="F49" s="39"/>
      <c r="G49" s="43">
        <v>0</v>
      </c>
    </row>
    <row r="50" spans="1:7" ht="12.75" customHeight="1" x14ac:dyDescent="0.25">
      <c r="A50" s="23"/>
      <c r="B50" s="58" t="s">
        <v>95</v>
      </c>
      <c r="C50" s="60" t="s">
        <v>96</v>
      </c>
      <c r="D50" s="39">
        <v>697221</v>
      </c>
      <c r="E50" s="39">
        <v>1476265</v>
      </c>
      <c r="F50" s="39">
        <v>549455</v>
      </c>
      <c r="G50" s="43">
        <v>0</v>
      </c>
    </row>
    <row r="51" spans="1:7" ht="12.75" customHeight="1" x14ac:dyDescent="0.25">
      <c r="A51" s="22"/>
      <c r="B51" s="57" t="s">
        <v>97</v>
      </c>
      <c r="C51" s="57" t="s">
        <v>98</v>
      </c>
      <c r="D51" s="41">
        <f t="shared" ref="D51:F51" si="5">SUM(D52:D56)</f>
        <v>1050000</v>
      </c>
      <c r="E51" s="41">
        <f t="shared" si="5"/>
        <v>7086614</v>
      </c>
      <c r="F51" s="41">
        <f t="shared" si="5"/>
        <v>0</v>
      </c>
      <c r="G51" s="41">
        <f>SUM(G52:G56)</f>
        <v>0</v>
      </c>
    </row>
    <row r="52" spans="1:7" ht="12.75" customHeight="1" x14ac:dyDescent="0.25">
      <c r="A52" s="23"/>
      <c r="B52" s="58" t="s">
        <v>99</v>
      </c>
      <c r="C52" s="59" t="s">
        <v>100</v>
      </c>
      <c r="D52" s="39"/>
      <c r="E52" s="39"/>
      <c r="F52" s="39"/>
      <c r="G52" s="43">
        <v>0</v>
      </c>
    </row>
    <row r="53" spans="1:7" ht="12.75" customHeight="1" x14ac:dyDescent="0.25">
      <c r="A53" s="23"/>
      <c r="B53" s="58" t="s">
        <v>101</v>
      </c>
      <c r="C53" s="59" t="s">
        <v>102</v>
      </c>
      <c r="D53" s="39">
        <v>1050000</v>
      </c>
      <c r="E53" s="39">
        <v>7086614</v>
      </c>
      <c r="F53" s="39"/>
      <c r="G53" s="43">
        <v>0</v>
      </c>
    </row>
    <row r="54" spans="1:7" ht="12.75" customHeight="1" x14ac:dyDescent="0.25">
      <c r="A54" s="23"/>
      <c r="B54" s="58" t="s">
        <v>103</v>
      </c>
      <c r="C54" s="59" t="s">
        <v>104</v>
      </c>
      <c r="D54" s="39"/>
      <c r="E54" s="39"/>
      <c r="F54" s="39"/>
      <c r="G54" s="43">
        <v>0</v>
      </c>
    </row>
    <row r="55" spans="1:7" ht="12.75" customHeight="1" x14ac:dyDescent="0.25">
      <c r="A55" s="23"/>
      <c r="B55" s="58" t="s">
        <v>105</v>
      </c>
      <c r="C55" s="59" t="s">
        <v>106</v>
      </c>
      <c r="D55" s="39"/>
      <c r="E55" s="39"/>
      <c r="F55" s="39"/>
      <c r="G55" s="43">
        <v>0</v>
      </c>
    </row>
    <row r="56" spans="1:7" ht="12.75" customHeight="1" x14ac:dyDescent="0.25">
      <c r="A56" s="23"/>
      <c r="B56" s="58" t="s">
        <v>107</v>
      </c>
      <c r="C56" s="60" t="s">
        <v>108</v>
      </c>
      <c r="D56" s="39"/>
      <c r="E56" s="39"/>
      <c r="F56" s="39"/>
      <c r="G56" s="43">
        <v>0</v>
      </c>
    </row>
    <row r="57" spans="1:7" ht="12.75" customHeight="1" x14ac:dyDescent="0.25">
      <c r="A57" s="22"/>
      <c r="B57" s="57" t="s">
        <v>109</v>
      </c>
      <c r="C57" s="57" t="s">
        <v>110</v>
      </c>
      <c r="D57" s="41">
        <f t="shared" ref="D57:F57" si="6">SUM(D58:D61)</f>
        <v>0</v>
      </c>
      <c r="E57" s="41">
        <f t="shared" si="6"/>
        <v>0</v>
      </c>
      <c r="F57" s="41">
        <f t="shared" si="6"/>
        <v>0</v>
      </c>
      <c r="G57" s="41">
        <f>SUM(G58:G61)</f>
        <v>0</v>
      </c>
    </row>
    <row r="58" spans="1:7" ht="12.75" customHeight="1" x14ac:dyDescent="0.25">
      <c r="A58" s="23"/>
      <c r="B58" s="58" t="s">
        <v>111</v>
      </c>
      <c r="C58" s="59" t="s">
        <v>112</v>
      </c>
      <c r="D58" s="39"/>
      <c r="E58" s="39"/>
      <c r="F58" s="39"/>
      <c r="G58" s="43">
        <v>0</v>
      </c>
    </row>
    <row r="59" spans="1:7" ht="12.75" customHeight="1" x14ac:dyDescent="0.25">
      <c r="A59" s="23"/>
      <c r="B59" s="58" t="s">
        <v>113</v>
      </c>
      <c r="C59" s="59" t="s">
        <v>114</v>
      </c>
      <c r="D59" s="39"/>
      <c r="E59" s="39"/>
      <c r="F59" s="39"/>
      <c r="G59" s="43">
        <v>0</v>
      </c>
    </row>
    <row r="60" spans="1:7" ht="12.75" customHeight="1" x14ac:dyDescent="0.25">
      <c r="A60" s="23"/>
      <c r="B60" s="58" t="s">
        <v>115</v>
      </c>
      <c r="C60" s="59" t="s">
        <v>116</v>
      </c>
      <c r="D60" s="39"/>
      <c r="E60" s="39"/>
      <c r="F60" s="39"/>
      <c r="G60" s="43">
        <v>0</v>
      </c>
    </row>
    <row r="61" spans="1:7" ht="12.75" customHeight="1" x14ac:dyDescent="0.25">
      <c r="A61" s="23"/>
      <c r="B61" s="58" t="s">
        <v>117</v>
      </c>
      <c r="C61" s="60" t="s">
        <v>118</v>
      </c>
      <c r="D61" s="39"/>
      <c r="E61" s="39"/>
      <c r="F61" s="39"/>
      <c r="G61" s="43">
        <v>0</v>
      </c>
    </row>
    <row r="62" spans="1:7" ht="12.75" customHeight="1" x14ac:dyDescent="0.25">
      <c r="A62" s="22"/>
      <c r="B62" s="57" t="s">
        <v>119</v>
      </c>
      <c r="C62" s="61" t="s">
        <v>120</v>
      </c>
      <c r="D62" s="41">
        <f t="shared" ref="D62:F62" si="7">SUM(D63:D66)</f>
        <v>5115000</v>
      </c>
      <c r="E62" s="41">
        <f t="shared" si="7"/>
        <v>6736000</v>
      </c>
      <c r="F62" s="41">
        <f t="shared" si="7"/>
        <v>19480000</v>
      </c>
      <c r="G62" s="41">
        <f>SUM(G63:G66)</f>
        <v>13200000</v>
      </c>
    </row>
    <row r="63" spans="1:7" ht="12.75" customHeight="1" x14ac:dyDescent="0.25">
      <c r="A63" s="23"/>
      <c r="B63" s="58" t="s">
        <v>121</v>
      </c>
      <c r="C63" s="59" t="s">
        <v>122</v>
      </c>
      <c r="D63" s="39"/>
      <c r="E63" s="39"/>
      <c r="F63" s="39"/>
      <c r="G63" s="43">
        <v>0</v>
      </c>
    </row>
    <row r="64" spans="1:7" ht="12.75" customHeight="1" x14ac:dyDescent="0.25">
      <c r="A64" s="23"/>
      <c r="B64" s="58" t="s">
        <v>123</v>
      </c>
      <c r="C64" s="59" t="s">
        <v>124</v>
      </c>
      <c r="D64" s="39"/>
      <c r="E64" s="39"/>
      <c r="F64" s="39"/>
      <c r="G64" s="43">
        <v>0</v>
      </c>
    </row>
    <row r="65" spans="1:10" ht="12.75" customHeight="1" x14ac:dyDescent="0.25">
      <c r="A65" s="23"/>
      <c r="B65" s="58" t="s">
        <v>125</v>
      </c>
      <c r="C65" s="59" t="s">
        <v>126</v>
      </c>
      <c r="D65" s="39">
        <v>5115000</v>
      </c>
      <c r="E65" s="39">
        <v>6736000</v>
      </c>
      <c r="F65" s="39">
        <v>19480000</v>
      </c>
      <c r="G65" s="43">
        <v>13200000</v>
      </c>
      <c r="H65" s="46"/>
      <c r="I65" s="1"/>
      <c r="J65" s="1"/>
    </row>
    <row r="66" spans="1:10" ht="12.75" customHeight="1" x14ac:dyDescent="0.25">
      <c r="A66" s="23"/>
      <c r="B66" s="58" t="s">
        <v>127</v>
      </c>
      <c r="C66" s="60" t="s">
        <v>128</v>
      </c>
      <c r="D66" s="39"/>
      <c r="E66" s="39"/>
      <c r="F66" s="39"/>
      <c r="G66" s="43">
        <v>0</v>
      </c>
      <c r="H66" s="46"/>
      <c r="I66" s="1"/>
      <c r="J66" s="1"/>
    </row>
    <row r="67" spans="1:10" ht="12.75" customHeight="1" x14ac:dyDescent="0.25">
      <c r="A67" s="24"/>
      <c r="B67" s="62" t="s">
        <v>129</v>
      </c>
      <c r="C67" s="63" t="s">
        <v>130</v>
      </c>
      <c r="D67" s="64">
        <f t="shared" ref="D67:F67" si="8">D11+D18+D25+D32+D39+D51+D57+D62</f>
        <v>493602770</v>
      </c>
      <c r="E67" s="64">
        <f t="shared" si="8"/>
        <v>548295296</v>
      </c>
      <c r="F67" s="64">
        <f t="shared" si="8"/>
        <v>775093183</v>
      </c>
      <c r="G67" s="64">
        <f>G11+G18+G25+G32+G39+G51+G57+G62</f>
        <v>672097922</v>
      </c>
      <c r="H67" s="46"/>
      <c r="I67" s="1"/>
      <c r="J67" s="2"/>
    </row>
    <row r="68" spans="1:10" ht="12.75" customHeight="1" x14ac:dyDescent="0.25">
      <c r="A68" s="19"/>
      <c r="B68" s="54" t="s">
        <v>131</v>
      </c>
      <c r="C68" s="61" t="s">
        <v>132</v>
      </c>
      <c r="D68" s="41"/>
      <c r="E68" s="41"/>
      <c r="F68" s="41"/>
      <c r="G68" s="41">
        <f>SUM(G69:G71)</f>
        <v>0</v>
      </c>
      <c r="H68" s="46"/>
      <c r="I68" s="1"/>
      <c r="J68" s="1"/>
    </row>
    <row r="69" spans="1:10" ht="12.75" customHeight="1" x14ac:dyDescent="0.25">
      <c r="A69" s="23"/>
      <c r="B69" s="58" t="s">
        <v>133</v>
      </c>
      <c r="C69" s="59" t="s">
        <v>134</v>
      </c>
      <c r="D69" s="39"/>
      <c r="E69" s="39"/>
      <c r="F69" s="39"/>
      <c r="G69" s="43">
        <v>0</v>
      </c>
      <c r="H69" s="46"/>
      <c r="I69" s="1"/>
      <c r="J69" s="1"/>
    </row>
    <row r="70" spans="1:10" ht="12.75" customHeight="1" x14ac:dyDescent="0.25">
      <c r="A70" s="23"/>
      <c r="B70" s="58" t="s">
        <v>135</v>
      </c>
      <c r="C70" s="59" t="s">
        <v>136</v>
      </c>
      <c r="D70" s="39"/>
      <c r="E70" s="39"/>
      <c r="F70" s="39"/>
      <c r="G70" s="43">
        <v>0</v>
      </c>
      <c r="H70" s="46"/>
      <c r="I70" s="1"/>
      <c r="J70" s="1"/>
    </row>
    <row r="71" spans="1:10" ht="12.75" customHeight="1" x14ac:dyDescent="0.25">
      <c r="A71" s="23"/>
      <c r="B71" s="58" t="s">
        <v>137</v>
      </c>
      <c r="C71" s="40" t="s">
        <v>138</v>
      </c>
      <c r="D71" s="39"/>
      <c r="E71" s="39"/>
      <c r="F71" s="39"/>
      <c r="G71" s="43">
        <v>0</v>
      </c>
      <c r="H71" s="46"/>
      <c r="I71" s="1"/>
      <c r="J71" s="1"/>
    </row>
    <row r="72" spans="1:10" ht="12.75" customHeight="1" x14ac:dyDescent="0.25">
      <c r="A72" s="19"/>
      <c r="B72" s="54" t="s">
        <v>139</v>
      </c>
      <c r="C72" s="61" t="s">
        <v>140</v>
      </c>
      <c r="D72" s="41">
        <v>0</v>
      </c>
      <c r="E72" s="41">
        <v>0</v>
      </c>
      <c r="F72" s="41">
        <v>0</v>
      </c>
      <c r="G72" s="41">
        <f>SUM(G73:G76)</f>
        <v>0</v>
      </c>
      <c r="H72" s="46"/>
      <c r="I72" s="1"/>
      <c r="J72" s="1"/>
    </row>
    <row r="73" spans="1:10" ht="12.75" customHeight="1" x14ac:dyDescent="0.25">
      <c r="A73" s="23"/>
      <c r="B73" s="58" t="s">
        <v>141</v>
      </c>
      <c r="C73" s="59" t="s">
        <v>142</v>
      </c>
      <c r="D73" s="39"/>
      <c r="E73" s="39"/>
      <c r="F73" s="39"/>
      <c r="G73" s="43">
        <v>0</v>
      </c>
      <c r="H73" s="46"/>
      <c r="I73" s="1"/>
      <c r="J73" s="1"/>
    </row>
    <row r="74" spans="1:10" ht="12.75" customHeight="1" x14ac:dyDescent="0.25">
      <c r="A74" s="23"/>
      <c r="B74" s="58" t="s">
        <v>143</v>
      </c>
      <c r="C74" s="59" t="s">
        <v>144</v>
      </c>
      <c r="D74" s="39"/>
      <c r="E74" s="39"/>
      <c r="F74" s="39"/>
      <c r="G74" s="43">
        <v>0</v>
      </c>
      <c r="H74" s="46"/>
      <c r="I74" s="3"/>
      <c r="J74" s="1"/>
    </row>
    <row r="75" spans="1:10" ht="12.75" customHeight="1" x14ac:dyDescent="0.25">
      <c r="A75" s="23"/>
      <c r="B75" s="58" t="s">
        <v>145</v>
      </c>
      <c r="C75" s="59" t="s">
        <v>146</v>
      </c>
      <c r="D75" s="39"/>
      <c r="E75" s="39"/>
      <c r="F75" s="39"/>
      <c r="G75" s="43">
        <v>0</v>
      </c>
      <c r="H75" s="46"/>
      <c r="I75" s="1"/>
      <c r="J75" s="1"/>
    </row>
    <row r="76" spans="1:10" ht="12.75" customHeight="1" x14ac:dyDescent="0.25">
      <c r="A76" s="23"/>
      <c r="B76" s="58" t="s">
        <v>147</v>
      </c>
      <c r="C76" s="60" t="s">
        <v>148</v>
      </c>
      <c r="D76" s="39"/>
      <c r="E76" s="39"/>
      <c r="F76" s="39"/>
      <c r="G76" s="43">
        <v>0</v>
      </c>
      <c r="H76" s="46"/>
      <c r="I76" s="1"/>
      <c r="J76" s="1"/>
    </row>
    <row r="77" spans="1:10" ht="12.75" customHeight="1" x14ac:dyDescent="0.25">
      <c r="A77" s="19"/>
      <c r="B77" s="54" t="s">
        <v>149</v>
      </c>
      <c r="C77" s="61" t="s">
        <v>150</v>
      </c>
      <c r="D77" s="41">
        <f t="shared" ref="D77:F77" si="9">SUM(D78:D79)</f>
        <v>59430688</v>
      </c>
      <c r="E77" s="41">
        <f t="shared" si="9"/>
        <v>72782187</v>
      </c>
      <c r="F77" s="41">
        <f t="shared" si="9"/>
        <v>112446820</v>
      </c>
      <c r="G77" s="41">
        <f>SUM(G78:G79)</f>
        <v>273782822</v>
      </c>
      <c r="H77" s="46"/>
      <c r="I77" s="1"/>
      <c r="J77" s="1"/>
    </row>
    <row r="78" spans="1:10" ht="12.75" customHeight="1" x14ac:dyDescent="0.25">
      <c r="A78" s="23"/>
      <c r="B78" s="58" t="s">
        <v>151</v>
      </c>
      <c r="C78" s="59" t="s">
        <v>152</v>
      </c>
      <c r="D78" s="39">
        <v>59430688</v>
      </c>
      <c r="E78" s="39">
        <v>72782187</v>
      </c>
      <c r="F78" s="39">
        <v>112446820</v>
      </c>
      <c r="G78" s="43">
        <v>273782822</v>
      </c>
      <c r="H78" s="46"/>
      <c r="I78" s="1"/>
      <c r="J78" s="1"/>
    </row>
    <row r="79" spans="1:10" ht="12.75" customHeight="1" x14ac:dyDescent="0.25">
      <c r="A79" s="23"/>
      <c r="B79" s="58" t="s">
        <v>153</v>
      </c>
      <c r="C79" s="60" t="s">
        <v>154</v>
      </c>
      <c r="D79" s="39"/>
      <c r="E79" s="39"/>
      <c r="F79" s="39"/>
      <c r="G79" s="43">
        <v>0</v>
      </c>
      <c r="H79" s="46"/>
      <c r="I79" s="1"/>
      <c r="J79" s="1"/>
    </row>
    <row r="80" spans="1:10" ht="12.75" customHeight="1" x14ac:dyDescent="0.25">
      <c r="A80" s="19"/>
      <c r="B80" s="54" t="s">
        <v>155</v>
      </c>
      <c r="C80" s="61" t="s">
        <v>156</v>
      </c>
      <c r="D80" s="41">
        <f t="shared" ref="D80:F80" si="10">SUM(D81:D83)</f>
        <v>9685433</v>
      </c>
      <c r="E80" s="41">
        <f t="shared" si="10"/>
        <v>12928017</v>
      </c>
      <c r="F80" s="41">
        <f t="shared" si="10"/>
        <v>12980313</v>
      </c>
      <c r="G80" s="41">
        <f>SUM(G81:G83)</f>
        <v>0</v>
      </c>
      <c r="H80" s="46"/>
      <c r="I80" s="1"/>
      <c r="J80" s="1"/>
    </row>
    <row r="81" spans="1:8" ht="12.75" customHeight="1" x14ac:dyDescent="0.25">
      <c r="A81" s="23"/>
      <c r="B81" s="58" t="s">
        <v>157</v>
      </c>
      <c r="C81" s="59" t="s">
        <v>158</v>
      </c>
      <c r="D81" s="39">
        <v>9685433</v>
      </c>
      <c r="E81" s="39">
        <v>12928017</v>
      </c>
      <c r="F81" s="39">
        <v>12980313</v>
      </c>
      <c r="G81" s="43">
        <v>0</v>
      </c>
      <c r="H81" s="46"/>
    </row>
    <row r="82" spans="1:8" ht="12.75" customHeight="1" x14ac:dyDescent="0.25">
      <c r="A82" s="23"/>
      <c r="B82" s="58" t="s">
        <v>159</v>
      </c>
      <c r="C82" s="59" t="s">
        <v>160</v>
      </c>
      <c r="D82" s="39"/>
      <c r="E82" s="39"/>
      <c r="F82" s="39"/>
      <c r="G82" s="43">
        <v>0</v>
      </c>
      <c r="H82" s="46"/>
    </row>
    <row r="83" spans="1:8" ht="12.75" customHeight="1" x14ac:dyDescent="0.25">
      <c r="A83" s="23"/>
      <c r="B83" s="58" t="s">
        <v>161</v>
      </c>
      <c r="C83" s="60" t="s">
        <v>162</v>
      </c>
      <c r="D83" s="39"/>
      <c r="E83" s="39"/>
      <c r="F83" s="39"/>
      <c r="G83" s="43">
        <v>0</v>
      </c>
      <c r="H83" s="46"/>
    </row>
    <row r="84" spans="1:8" ht="12.75" customHeight="1" x14ac:dyDescent="0.25">
      <c r="A84" s="19"/>
      <c r="B84" s="54" t="s">
        <v>163</v>
      </c>
      <c r="C84" s="61" t="s">
        <v>164</v>
      </c>
      <c r="D84" s="41">
        <f t="shared" ref="D84:F84" si="11">SUM(D85:D88)</f>
        <v>0</v>
      </c>
      <c r="E84" s="41">
        <f t="shared" si="11"/>
        <v>0</v>
      </c>
      <c r="F84" s="41">
        <f t="shared" si="11"/>
        <v>0</v>
      </c>
      <c r="G84" s="41">
        <f>SUM(G85:G88)</f>
        <v>0</v>
      </c>
      <c r="H84" s="46"/>
    </row>
    <row r="85" spans="1:8" ht="12.75" customHeight="1" x14ac:dyDescent="0.25">
      <c r="A85" s="26"/>
      <c r="B85" s="65" t="s">
        <v>165</v>
      </c>
      <c r="C85" s="59" t="s">
        <v>166</v>
      </c>
      <c r="D85" s="39"/>
      <c r="E85" s="39"/>
      <c r="F85" s="39"/>
      <c r="G85" s="43">
        <v>0</v>
      </c>
      <c r="H85" s="46"/>
    </row>
    <row r="86" spans="1:8" ht="12.75" customHeight="1" x14ac:dyDescent="0.25">
      <c r="A86" s="26"/>
      <c r="B86" s="65" t="s">
        <v>167</v>
      </c>
      <c r="C86" s="59" t="s">
        <v>168</v>
      </c>
      <c r="D86" s="39"/>
      <c r="E86" s="39"/>
      <c r="F86" s="39"/>
      <c r="G86" s="43">
        <v>0</v>
      </c>
      <c r="H86" s="46"/>
    </row>
    <row r="87" spans="1:8" ht="12.75" customHeight="1" x14ac:dyDescent="0.25">
      <c r="A87" s="26"/>
      <c r="B87" s="65" t="s">
        <v>169</v>
      </c>
      <c r="C87" s="59" t="s">
        <v>170</v>
      </c>
      <c r="D87" s="39"/>
      <c r="E87" s="39"/>
      <c r="F87" s="39"/>
      <c r="G87" s="43">
        <v>0</v>
      </c>
      <c r="H87" s="46"/>
    </row>
    <row r="88" spans="1:8" ht="12.75" customHeight="1" x14ac:dyDescent="0.25">
      <c r="A88" s="26"/>
      <c r="B88" s="65" t="s">
        <v>171</v>
      </c>
      <c r="C88" s="60" t="s">
        <v>172</v>
      </c>
      <c r="D88" s="39"/>
      <c r="E88" s="39"/>
      <c r="F88" s="39"/>
      <c r="G88" s="43">
        <v>0</v>
      </c>
      <c r="H88" s="46"/>
    </row>
    <row r="89" spans="1:8" ht="12.75" customHeight="1" x14ac:dyDescent="0.25">
      <c r="A89" s="19"/>
      <c r="B89" s="54" t="s">
        <v>173</v>
      </c>
      <c r="C89" s="61" t="s">
        <v>174</v>
      </c>
      <c r="D89" s="41"/>
      <c r="E89" s="41"/>
      <c r="F89" s="41"/>
      <c r="G89" s="41">
        <v>0</v>
      </c>
      <c r="H89" s="46"/>
    </row>
    <row r="90" spans="1:8" ht="12.75" customHeight="1" x14ac:dyDescent="0.25">
      <c r="A90" s="19"/>
      <c r="B90" s="54" t="s">
        <v>175</v>
      </c>
      <c r="C90" s="61" t="s">
        <v>176</v>
      </c>
      <c r="D90" s="41"/>
      <c r="E90" s="41"/>
      <c r="F90" s="41"/>
      <c r="G90" s="41">
        <v>0</v>
      </c>
      <c r="H90" s="46"/>
    </row>
    <row r="91" spans="1:8" ht="12.75" customHeight="1" x14ac:dyDescent="0.25">
      <c r="A91" s="27"/>
      <c r="B91" s="66" t="s">
        <v>177</v>
      </c>
      <c r="C91" s="67" t="s">
        <v>178</v>
      </c>
      <c r="D91" s="64">
        <f t="shared" ref="D91:F91" si="12">D68+D72+D77+D80+D84+D89+D90</f>
        <v>69116121</v>
      </c>
      <c r="E91" s="64">
        <f t="shared" si="12"/>
        <v>85710204</v>
      </c>
      <c r="F91" s="64">
        <f t="shared" si="12"/>
        <v>125427133</v>
      </c>
      <c r="G91" s="64">
        <f>G68+G72+G77+G80+G84+G89+G90</f>
        <v>273782822</v>
      </c>
      <c r="H91" s="46"/>
    </row>
    <row r="92" spans="1:8" ht="12.75" customHeight="1" x14ac:dyDescent="0.25">
      <c r="A92" s="18"/>
      <c r="B92" s="49" t="s">
        <v>179</v>
      </c>
      <c r="C92" s="68" t="s">
        <v>180</v>
      </c>
      <c r="D92" s="51">
        <f t="shared" ref="D92:F92" si="13">D67+D91</f>
        <v>562718891</v>
      </c>
      <c r="E92" s="51">
        <f t="shared" si="13"/>
        <v>634005500</v>
      </c>
      <c r="F92" s="51">
        <f t="shared" si="13"/>
        <v>900520316</v>
      </c>
      <c r="G92" s="51">
        <f>G67+G91</f>
        <v>945880744</v>
      </c>
      <c r="H92" s="46"/>
    </row>
    <row r="93" spans="1:8" ht="24" customHeight="1" x14ac:dyDescent="0.25">
      <c r="A93" s="17"/>
      <c r="B93" s="47"/>
      <c r="C93" s="69"/>
      <c r="D93" s="37"/>
      <c r="E93" s="37"/>
      <c r="F93" s="37"/>
      <c r="G93" s="38"/>
      <c r="H93" s="46"/>
    </row>
    <row r="94" spans="1:8" ht="24" customHeight="1" x14ac:dyDescent="0.25">
      <c r="A94" s="35"/>
      <c r="B94" s="91" t="s">
        <v>181</v>
      </c>
      <c r="C94" s="91"/>
      <c r="D94" s="91"/>
      <c r="E94" s="91"/>
      <c r="F94" s="91"/>
      <c r="G94" s="91"/>
      <c r="H94" s="46"/>
    </row>
    <row r="95" spans="1:8" ht="12.75" customHeight="1" x14ac:dyDescent="0.25">
      <c r="A95" s="33"/>
      <c r="B95" s="84"/>
      <c r="C95" s="84"/>
      <c r="D95" s="76"/>
      <c r="E95" s="76"/>
      <c r="F95" s="76"/>
      <c r="G95" s="75"/>
      <c r="H95" s="46"/>
    </row>
    <row r="96" spans="1:8" ht="12.75" customHeight="1" x14ac:dyDescent="0.25">
      <c r="A96" s="21"/>
      <c r="B96" s="56" t="s">
        <v>182</v>
      </c>
      <c r="C96" s="56" t="s">
        <v>183</v>
      </c>
      <c r="D96" s="56" t="s">
        <v>7</v>
      </c>
      <c r="E96" s="56" t="s">
        <v>8</v>
      </c>
      <c r="F96" s="56" t="s">
        <v>9</v>
      </c>
      <c r="G96" s="56" t="s">
        <v>10</v>
      </c>
      <c r="H96" s="70"/>
    </row>
    <row r="97" spans="1:9" ht="12.75" customHeight="1" x14ac:dyDescent="0.25">
      <c r="A97" s="21"/>
      <c r="B97" s="56" t="s">
        <v>11</v>
      </c>
      <c r="C97" s="56" t="s">
        <v>12</v>
      </c>
      <c r="D97" s="56" t="s">
        <v>13</v>
      </c>
      <c r="E97" s="56" t="s">
        <v>14</v>
      </c>
      <c r="F97" s="56" t="s">
        <v>15</v>
      </c>
      <c r="G97" s="56" t="s">
        <v>16</v>
      </c>
      <c r="H97" s="70"/>
      <c r="I97" s="1"/>
    </row>
    <row r="98" spans="1:9" ht="12.75" customHeight="1" x14ac:dyDescent="0.25">
      <c r="A98" s="22"/>
      <c r="B98" s="57" t="s">
        <v>17</v>
      </c>
      <c r="C98" s="52" t="s">
        <v>184</v>
      </c>
      <c r="D98" s="41">
        <f t="shared" ref="D98:F98" si="14">SUM(D99:D106)</f>
        <v>199414790</v>
      </c>
      <c r="E98" s="41">
        <f t="shared" si="14"/>
        <v>175153376</v>
      </c>
      <c r="F98" s="41">
        <f t="shared" si="14"/>
        <v>219049545</v>
      </c>
      <c r="G98" s="41">
        <f>SUM(G99:G106)</f>
        <v>252357962</v>
      </c>
      <c r="H98" s="70"/>
      <c r="I98" s="2"/>
    </row>
    <row r="99" spans="1:9" ht="12.75" customHeight="1" x14ac:dyDescent="0.25">
      <c r="A99" s="23"/>
      <c r="B99" s="58" t="s">
        <v>19</v>
      </c>
      <c r="C99" s="71" t="s">
        <v>185</v>
      </c>
      <c r="D99" s="39">
        <v>35333824</v>
      </c>
      <c r="E99" s="39">
        <v>35988441</v>
      </c>
      <c r="F99" s="39">
        <v>41039887</v>
      </c>
      <c r="G99" s="43">
        <v>49582000</v>
      </c>
      <c r="H99" s="46"/>
      <c r="I99" s="1"/>
    </row>
    <row r="100" spans="1:9" ht="12.75" customHeight="1" x14ac:dyDescent="0.25">
      <c r="A100" s="23"/>
      <c r="B100" s="58" t="s">
        <v>21</v>
      </c>
      <c r="C100" s="71" t="s">
        <v>186</v>
      </c>
      <c r="D100" s="39">
        <v>5787047</v>
      </c>
      <c r="E100" s="39">
        <v>5378947</v>
      </c>
      <c r="F100" s="39">
        <v>5579461</v>
      </c>
      <c r="G100" s="43">
        <v>6615220</v>
      </c>
      <c r="H100" s="46"/>
      <c r="I100" s="1"/>
    </row>
    <row r="101" spans="1:9" ht="12.75" customHeight="1" x14ac:dyDescent="0.25">
      <c r="A101" s="23"/>
      <c r="B101" s="58" t="s">
        <v>23</v>
      </c>
      <c r="C101" s="71" t="s">
        <v>187</v>
      </c>
      <c r="D101" s="39">
        <v>136107808</v>
      </c>
      <c r="E101" s="39">
        <v>113916851</v>
      </c>
      <c r="F101" s="39">
        <v>143033896</v>
      </c>
      <c r="G101" s="43">
        <v>173010872</v>
      </c>
      <c r="H101" s="46"/>
      <c r="I101" s="1"/>
    </row>
    <row r="102" spans="1:9" ht="12.75" customHeight="1" x14ac:dyDescent="0.25">
      <c r="A102" s="23"/>
      <c r="B102" s="58" t="s">
        <v>25</v>
      </c>
      <c r="C102" s="71" t="s">
        <v>188</v>
      </c>
      <c r="D102" s="39">
        <v>1404485</v>
      </c>
      <c r="E102" s="39">
        <v>1330765</v>
      </c>
      <c r="F102" s="39">
        <v>1480650</v>
      </c>
      <c r="G102" s="43">
        <v>3060000</v>
      </c>
      <c r="H102" s="46"/>
      <c r="I102" s="1"/>
    </row>
    <row r="103" spans="1:9" ht="12.75" customHeight="1" x14ac:dyDescent="0.25">
      <c r="A103" s="23"/>
      <c r="B103" s="58" t="s">
        <v>189</v>
      </c>
      <c r="C103" s="71" t="s">
        <v>190</v>
      </c>
      <c r="D103" s="39">
        <v>20781626</v>
      </c>
      <c r="E103" s="39">
        <v>18538372</v>
      </c>
      <c r="F103" s="39">
        <v>27915651</v>
      </c>
      <c r="G103" s="43">
        <v>20089870</v>
      </c>
      <c r="H103" s="46"/>
      <c r="I103" s="1"/>
    </row>
    <row r="104" spans="1:9" ht="12.75" customHeight="1" x14ac:dyDescent="0.25">
      <c r="A104" s="23"/>
      <c r="B104" s="58" t="s">
        <v>191</v>
      </c>
      <c r="C104" s="71" t="s">
        <v>192</v>
      </c>
      <c r="D104" s="39"/>
      <c r="E104" s="39"/>
      <c r="F104" s="39"/>
      <c r="G104" s="43">
        <v>0</v>
      </c>
      <c r="H104" s="46"/>
      <c r="I104" s="1"/>
    </row>
    <row r="105" spans="1:9" ht="12.75" customHeight="1" x14ac:dyDescent="0.25">
      <c r="A105" s="23"/>
      <c r="B105" s="58" t="s">
        <v>193</v>
      </c>
      <c r="C105" s="71" t="s">
        <v>194</v>
      </c>
      <c r="D105" s="39"/>
      <c r="E105" s="39"/>
      <c r="F105" s="39"/>
      <c r="G105" s="43">
        <v>0</v>
      </c>
      <c r="H105" s="46"/>
      <c r="I105" s="1"/>
    </row>
    <row r="106" spans="1:9" ht="12.75" customHeight="1" x14ac:dyDescent="0.25">
      <c r="A106" s="23"/>
      <c r="B106" s="58" t="s">
        <v>195</v>
      </c>
      <c r="C106" s="72" t="s">
        <v>196</v>
      </c>
      <c r="D106" s="39"/>
      <c r="E106" s="39"/>
      <c r="F106" s="39"/>
      <c r="G106" s="43">
        <v>0</v>
      </c>
      <c r="H106" s="46"/>
      <c r="I106" s="1"/>
    </row>
    <row r="107" spans="1:9" ht="12.75" customHeight="1" x14ac:dyDescent="0.25">
      <c r="A107" s="22"/>
      <c r="B107" s="57" t="s">
        <v>31</v>
      </c>
      <c r="C107" s="52" t="s">
        <v>197</v>
      </c>
      <c r="D107" s="41">
        <f t="shared" ref="D107:F107" si="15">SUM(D108:D112)</f>
        <v>26581459</v>
      </c>
      <c r="E107" s="41">
        <f t="shared" si="15"/>
        <v>74948640</v>
      </c>
      <c r="F107" s="41">
        <f t="shared" si="15"/>
        <v>112934325</v>
      </c>
      <c r="G107" s="41">
        <f>SUM(G108:G112)</f>
        <v>429506387</v>
      </c>
      <c r="H107" s="46"/>
      <c r="I107" s="1"/>
    </row>
    <row r="108" spans="1:9" ht="12.75" customHeight="1" x14ac:dyDescent="0.25">
      <c r="A108" s="23"/>
      <c r="B108" s="58" t="s">
        <v>33</v>
      </c>
      <c r="C108" s="71" t="s">
        <v>198</v>
      </c>
      <c r="D108" s="39">
        <v>12126808</v>
      </c>
      <c r="E108" s="39">
        <v>25600877</v>
      </c>
      <c r="F108" s="39">
        <v>105434325</v>
      </c>
      <c r="G108" s="43">
        <v>285945200</v>
      </c>
      <c r="H108" s="46"/>
      <c r="I108" s="1"/>
    </row>
    <row r="109" spans="1:9" ht="12.75" customHeight="1" x14ac:dyDescent="0.25">
      <c r="A109" s="23"/>
      <c r="B109" s="58" t="s">
        <v>35</v>
      </c>
      <c r="C109" s="71" t="s">
        <v>199</v>
      </c>
      <c r="D109" s="39"/>
      <c r="E109" s="39"/>
      <c r="F109" s="39"/>
      <c r="G109" s="43">
        <v>0</v>
      </c>
      <c r="H109" s="46"/>
      <c r="I109" s="1"/>
    </row>
    <row r="110" spans="1:9" ht="12.75" customHeight="1" x14ac:dyDescent="0.25">
      <c r="A110" s="23"/>
      <c r="B110" s="58" t="s">
        <v>37</v>
      </c>
      <c r="C110" s="71" t="s">
        <v>200</v>
      </c>
      <c r="D110" s="39">
        <v>4319651</v>
      </c>
      <c r="E110" s="39">
        <v>35847763</v>
      </c>
      <c r="F110" s="39"/>
      <c r="G110" s="43">
        <v>137561187</v>
      </c>
      <c r="H110" s="46"/>
      <c r="I110" s="1"/>
    </row>
    <row r="111" spans="1:9" ht="12.75" customHeight="1" x14ac:dyDescent="0.25">
      <c r="A111" s="23"/>
      <c r="B111" s="58" t="s">
        <v>39</v>
      </c>
      <c r="C111" s="71" t="s">
        <v>201</v>
      </c>
      <c r="D111" s="39"/>
      <c r="E111" s="39"/>
      <c r="F111" s="39"/>
      <c r="G111" s="43">
        <v>0</v>
      </c>
      <c r="H111" s="46"/>
      <c r="I111" s="1"/>
    </row>
    <row r="112" spans="1:9" ht="12.75" customHeight="1" x14ac:dyDescent="0.25">
      <c r="A112" s="23"/>
      <c r="B112" s="58" t="s">
        <v>41</v>
      </c>
      <c r="C112" s="60" t="s">
        <v>202</v>
      </c>
      <c r="D112" s="39">
        <v>10135000</v>
      </c>
      <c r="E112" s="39">
        <v>13500000</v>
      </c>
      <c r="F112" s="39">
        <v>7500000</v>
      </c>
      <c r="G112" s="43">
        <v>6000000</v>
      </c>
      <c r="H112" s="46"/>
      <c r="I112" s="1"/>
    </row>
    <row r="113" spans="1:7" ht="12.75" customHeight="1" x14ac:dyDescent="0.25">
      <c r="A113" s="25"/>
      <c r="B113" s="63" t="s">
        <v>45</v>
      </c>
      <c r="C113" s="63" t="s">
        <v>203</v>
      </c>
      <c r="D113" s="64">
        <f t="shared" ref="D113:F113" si="16">D107+D98</f>
        <v>225996249</v>
      </c>
      <c r="E113" s="64">
        <f t="shared" si="16"/>
        <v>250102016</v>
      </c>
      <c r="F113" s="64">
        <f t="shared" si="16"/>
        <v>331983870</v>
      </c>
      <c r="G113" s="64">
        <f>G107+G98</f>
        <v>681864349</v>
      </c>
    </row>
    <row r="114" spans="1:7" ht="12.75" customHeight="1" x14ac:dyDescent="0.25">
      <c r="A114" s="22"/>
      <c r="B114" s="57" t="s">
        <v>204</v>
      </c>
      <c r="C114" s="57" t="s">
        <v>205</v>
      </c>
      <c r="D114" s="41"/>
      <c r="E114" s="41"/>
      <c r="F114" s="41"/>
      <c r="G114" s="41">
        <v>0</v>
      </c>
    </row>
    <row r="115" spans="1:7" ht="12.75" customHeight="1" x14ac:dyDescent="0.25">
      <c r="A115" s="23"/>
      <c r="B115" s="58" t="s">
        <v>61</v>
      </c>
      <c r="C115" s="71" t="s">
        <v>206</v>
      </c>
      <c r="D115" s="39"/>
      <c r="E115" s="39"/>
      <c r="F115" s="39"/>
      <c r="G115" s="43">
        <v>0</v>
      </c>
    </row>
    <row r="116" spans="1:7" ht="12.75" customHeight="1" x14ac:dyDescent="0.25">
      <c r="A116" s="23"/>
      <c r="B116" s="58" t="s">
        <v>63</v>
      </c>
      <c r="C116" s="71" t="s">
        <v>207</v>
      </c>
      <c r="D116" s="39"/>
      <c r="E116" s="39"/>
      <c r="F116" s="39"/>
      <c r="G116" s="43">
        <v>0</v>
      </c>
    </row>
    <row r="117" spans="1:7" ht="12.75" customHeight="1" x14ac:dyDescent="0.25">
      <c r="A117" s="23"/>
      <c r="B117" s="58" t="s">
        <v>65</v>
      </c>
      <c r="C117" s="71" t="s">
        <v>208</v>
      </c>
      <c r="D117" s="39"/>
      <c r="E117" s="39"/>
      <c r="F117" s="39"/>
      <c r="G117" s="43">
        <v>0</v>
      </c>
    </row>
    <row r="118" spans="1:7" ht="12.75" customHeight="1" x14ac:dyDescent="0.25">
      <c r="A118" s="22"/>
      <c r="B118" s="57" t="s">
        <v>73</v>
      </c>
      <c r="C118" s="57" t="s">
        <v>209</v>
      </c>
      <c r="D118" s="41"/>
      <c r="E118" s="41"/>
      <c r="F118" s="41"/>
      <c r="G118" s="41">
        <v>0</v>
      </c>
    </row>
    <row r="119" spans="1:7" ht="12.75" customHeight="1" x14ac:dyDescent="0.25">
      <c r="A119" s="23"/>
      <c r="B119" s="58" t="s">
        <v>75</v>
      </c>
      <c r="C119" s="71" t="s">
        <v>210</v>
      </c>
      <c r="D119" s="39"/>
      <c r="E119" s="39"/>
      <c r="F119" s="39"/>
      <c r="G119" s="43">
        <v>0</v>
      </c>
    </row>
    <row r="120" spans="1:7" ht="12.75" customHeight="1" x14ac:dyDescent="0.25">
      <c r="A120" s="23"/>
      <c r="B120" s="58" t="s">
        <v>77</v>
      </c>
      <c r="C120" s="71" t="s">
        <v>211</v>
      </c>
      <c r="D120" s="39"/>
      <c r="E120" s="39"/>
      <c r="F120" s="39"/>
      <c r="G120" s="43">
        <v>0</v>
      </c>
    </row>
    <row r="121" spans="1:7" ht="12.75" customHeight="1" x14ac:dyDescent="0.25">
      <c r="A121" s="23"/>
      <c r="B121" s="58" t="s">
        <v>79</v>
      </c>
      <c r="C121" s="71" t="s">
        <v>212</v>
      </c>
      <c r="D121" s="39"/>
      <c r="E121" s="39"/>
      <c r="F121" s="39"/>
      <c r="G121" s="43">
        <v>0</v>
      </c>
    </row>
    <row r="122" spans="1:7" ht="12.75" customHeight="1" x14ac:dyDescent="0.25">
      <c r="A122" s="23"/>
      <c r="B122" s="58" t="s">
        <v>81</v>
      </c>
      <c r="C122" s="71" t="s">
        <v>213</v>
      </c>
      <c r="D122" s="39"/>
      <c r="E122" s="39"/>
      <c r="F122" s="39"/>
      <c r="G122" s="43">
        <v>0</v>
      </c>
    </row>
    <row r="123" spans="1:7" ht="12.75" customHeight="1" x14ac:dyDescent="0.25">
      <c r="A123" s="23"/>
      <c r="B123" s="58" t="s">
        <v>83</v>
      </c>
      <c r="C123" s="71" t="s">
        <v>214</v>
      </c>
      <c r="D123" s="39"/>
      <c r="E123" s="39"/>
      <c r="F123" s="39"/>
      <c r="G123" s="43">
        <v>0</v>
      </c>
    </row>
    <row r="124" spans="1:7" ht="12.75" customHeight="1" x14ac:dyDescent="0.25">
      <c r="A124" s="23"/>
      <c r="B124" s="58" t="s">
        <v>85</v>
      </c>
      <c r="C124" s="71" t="s">
        <v>215</v>
      </c>
      <c r="D124" s="39"/>
      <c r="E124" s="39"/>
      <c r="F124" s="39"/>
      <c r="G124" s="43">
        <v>0</v>
      </c>
    </row>
    <row r="125" spans="1:7" ht="12.75" customHeight="1" x14ac:dyDescent="0.25">
      <c r="A125" s="22"/>
      <c r="B125" s="57" t="s">
        <v>97</v>
      </c>
      <c r="C125" s="57" t="s">
        <v>216</v>
      </c>
      <c r="D125" s="41">
        <f t="shared" ref="D125:F125" si="17">SUM(D126:D129)</f>
        <v>262315864</v>
      </c>
      <c r="E125" s="41">
        <f t="shared" si="17"/>
        <v>271456664</v>
      </c>
      <c r="F125" s="41">
        <f t="shared" si="17"/>
        <v>296896795</v>
      </c>
      <c r="G125" s="41">
        <f>SUM(G126:G129)</f>
        <v>264016395</v>
      </c>
    </row>
    <row r="126" spans="1:7" ht="12.75" customHeight="1" x14ac:dyDescent="0.25">
      <c r="A126" s="23"/>
      <c r="B126" s="58" t="s">
        <v>99</v>
      </c>
      <c r="C126" s="71" t="s">
        <v>217</v>
      </c>
      <c r="D126" s="39"/>
      <c r="E126" s="39"/>
      <c r="F126" s="39"/>
      <c r="G126" s="43">
        <v>0</v>
      </c>
    </row>
    <row r="127" spans="1:7" ht="12.75" customHeight="1" x14ac:dyDescent="0.25">
      <c r="A127" s="23"/>
      <c r="B127" s="58" t="s">
        <v>101</v>
      </c>
      <c r="C127" s="71" t="s">
        <v>218</v>
      </c>
      <c r="D127" s="39">
        <v>8019270</v>
      </c>
      <c r="E127" s="39">
        <v>9685433</v>
      </c>
      <c r="F127" s="39">
        <v>12928017</v>
      </c>
      <c r="G127" s="43">
        <v>12980313</v>
      </c>
    </row>
    <row r="128" spans="1:7" ht="12.75" customHeight="1" x14ac:dyDescent="0.25">
      <c r="A128" s="23"/>
      <c r="B128" s="58" t="s">
        <v>103</v>
      </c>
      <c r="C128" s="71" t="s">
        <v>273</v>
      </c>
      <c r="D128" s="39">
        <v>254296594</v>
      </c>
      <c r="E128" s="39">
        <v>261771231</v>
      </c>
      <c r="F128" s="39">
        <v>283968778</v>
      </c>
      <c r="G128" s="43">
        <v>251036082</v>
      </c>
    </row>
    <row r="129" spans="1:8" ht="12.75" customHeight="1" x14ac:dyDescent="0.25">
      <c r="A129" s="23"/>
      <c r="B129" s="58" t="s">
        <v>105</v>
      </c>
      <c r="C129" s="71" t="s">
        <v>219</v>
      </c>
      <c r="D129" s="39"/>
      <c r="E129" s="39"/>
      <c r="F129" s="39"/>
      <c r="G129" s="43">
        <v>0</v>
      </c>
      <c r="H129" s="46"/>
    </row>
    <row r="130" spans="1:8" ht="12.75" customHeight="1" x14ac:dyDescent="0.25">
      <c r="A130" s="22"/>
      <c r="B130" s="57" t="s">
        <v>220</v>
      </c>
      <c r="C130" s="57" t="s">
        <v>221</v>
      </c>
      <c r="D130" s="42">
        <f t="shared" ref="D130:F130" si="18">SUM(D131:D135)</f>
        <v>0</v>
      </c>
      <c r="E130" s="42">
        <f t="shared" si="18"/>
        <v>0</v>
      </c>
      <c r="F130" s="42">
        <f t="shared" si="18"/>
        <v>0</v>
      </c>
      <c r="G130" s="42">
        <f>SUM(G131:G135)</f>
        <v>0</v>
      </c>
      <c r="H130" s="46"/>
    </row>
    <row r="131" spans="1:8" ht="12.75" customHeight="1" x14ac:dyDescent="0.25">
      <c r="A131" s="23"/>
      <c r="B131" s="58" t="s">
        <v>111</v>
      </c>
      <c r="C131" s="71" t="s">
        <v>222</v>
      </c>
      <c r="D131" s="39"/>
      <c r="E131" s="39"/>
      <c r="F131" s="39"/>
      <c r="G131" s="43">
        <v>0</v>
      </c>
      <c r="H131" s="46"/>
    </row>
    <row r="132" spans="1:8" ht="12.75" customHeight="1" x14ac:dyDescent="0.25">
      <c r="A132" s="23"/>
      <c r="B132" s="58" t="s">
        <v>113</v>
      </c>
      <c r="C132" s="71" t="s">
        <v>223</v>
      </c>
      <c r="D132" s="39"/>
      <c r="E132" s="39"/>
      <c r="F132" s="39"/>
      <c r="G132" s="43">
        <v>0</v>
      </c>
      <c r="H132" s="46"/>
    </row>
    <row r="133" spans="1:8" ht="12.75" customHeight="1" x14ac:dyDescent="0.25">
      <c r="A133" s="23"/>
      <c r="B133" s="58" t="s">
        <v>115</v>
      </c>
      <c r="C133" s="71" t="s">
        <v>224</v>
      </c>
      <c r="D133" s="39"/>
      <c r="E133" s="39"/>
      <c r="F133" s="39"/>
      <c r="G133" s="43">
        <v>0</v>
      </c>
      <c r="H133" s="46"/>
    </row>
    <row r="134" spans="1:8" ht="12.75" customHeight="1" x14ac:dyDescent="0.25">
      <c r="A134" s="23"/>
      <c r="B134" s="58" t="s">
        <v>117</v>
      </c>
      <c r="C134" s="71" t="s">
        <v>225</v>
      </c>
      <c r="D134" s="39"/>
      <c r="E134" s="39"/>
      <c r="F134" s="39"/>
      <c r="G134" s="43">
        <v>0</v>
      </c>
      <c r="H134" s="46"/>
    </row>
    <row r="135" spans="1:8" ht="12.75" customHeight="1" x14ac:dyDescent="0.25">
      <c r="A135" s="23"/>
      <c r="B135" s="58" t="s">
        <v>226</v>
      </c>
      <c r="C135" s="71" t="s">
        <v>227</v>
      </c>
      <c r="D135" s="39"/>
      <c r="E135" s="39"/>
      <c r="F135" s="39"/>
      <c r="G135" s="43">
        <v>0</v>
      </c>
      <c r="H135" s="46"/>
    </row>
    <row r="136" spans="1:8" ht="12.75" customHeight="1" x14ac:dyDescent="0.25">
      <c r="A136" s="22"/>
      <c r="B136" s="57" t="s">
        <v>119</v>
      </c>
      <c r="C136" s="57" t="s">
        <v>228</v>
      </c>
      <c r="D136" s="42"/>
      <c r="E136" s="42"/>
      <c r="F136" s="42"/>
      <c r="G136" s="42">
        <v>0</v>
      </c>
      <c r="H136" s="46"/>
    </row>
    <row r="137" spans="1:8" ht="12.75" customHeight="1" x14ac:dyDescent="0.25">
      <c r="A137" s="22"/>
      <c r="B137" s="57" t="s">
        <v>229</v>
      </c>
      <c r="C137" s="50" t="s">
        <v>230</v>
      </c>
      <c r="D137" s="42"/>
      <c r="E137" s="42"/>
      <c r="F137" s="42"/>
      <c r="G137" s="42">
        <v>0</v>
      </c>
      <c r="H137" s="46"/>
    </row>
    <row r="138" spans="1:8" ht="12.75" customHeight="1" x14ac:dyDescent="0.25">
      <c r="A138" s="25"/>
      <c r="B138" s="63" t="s">
        <v>231</v>
      </c>
      <c r="C138" s="63" t="s">
        <v>232</v>
      </c>
      <c r="D138" s="73">
        <f t="shared" ref="D138:F138" si="19">D114+D118+D125+D130+D136+D137</f>
        <v>262315864</v>
      </c>
      <c r="E138" s="73">
        <f t="shared" si="19"/>
        <v>271456664</v>
      </c>
      <c r="F138" s="73">
        <f t="shared" si="19"/>
        <v>296896795</v>
      </c>
      <c r="G138" s="73">
        <f>G114+G118+G125+G130+G136+G137</f>
        <v>264016395</v>
      </c>
      <c r="H138" s="48"/>
    </row>
    <row r="139" spans="1:8" ht="12.75" customHeight="1" x14ac:dyDescent="0.25">
      <c r="A139" s="28"/>
      <c r="B139" s="74" t="s">
        <v>233</v>
      </c>
      <c r="C139" s="74" t="s">
        <v>234</v>
      </c>
      <c r="D139" s="53">
        <f t="shared" ref="D139:F139" si="20">D113+D138</f>
        <v>488312113</v>
      </c>
      <c r="E139" s="53">
        <f t="shared" si="20"/>
        <v>521558680</v>
      </c>
      <c r="F139" s="53">
        <f t="shared" si="20"/>
        <v>628880665</v>
      </c>
      <c r="G139" s="53">
        <f>G113+G138</f>
        <v>945880744</v>
      </c>
      <c r="H139" s="46"/>
    </row>
    <row r="140" spans="1:8" ht="15.75" x14ac:dyDescent="0.25">
      <c r="A140" s="14"/>
      <c r="B140" s="36"/>
      <c r="C140" s="36"/>
      <c r="D140" s="36"/>
      <c r="E140" s="36"/>
      <c r="F140" s="36"/>
      <c r="G140" s="36"/>
      <c r="H140" s="36"/>
    </row>
    <row r="141" spans="1:8" s="79" customFormat="1" ht="15.75" x14ac:dyDescent="0.25">
      <c r="A141" s="80"/>
      <c r="B141" s="81"/>
      <c r="C141" s="83" t="s">
        <v>274</v>
      </c>
      <c r="D141" s="82"/>
      <c r="E141" s="82"/>
      <c r="F141" s="82"/>
      <c r="G141" s="82">
        <f>G92-G139</f>
        <v>0</v>
      </c>
      <c r="H141" s="78"/>
    </row>
    <row r="143" spans="1:8" ht="15.75" x14ac:dyDescent="0.25">
      <c r="A143" s="14"/>
      <c r="B143" s="36"/>
      <c r="C143" s="36"/>
      <c r="D143" s="36"/>
      <c r="E143" s="36"/>
      <c r="F143" s="36"/>
      <c r="G143" s="36"/>
      <c r="H143" s="36"/>
    </row>
    <row r="145" spans="4:4" x14ac:dyDescent="0.25">
      <c r="D145" s="77"/>
    </row>
  </sheetData>
  <mergeCells count="8">
    <mergeCell ref="B95:C95"/>
    <mergeCell ref="B2:G2"/>
    <mergeCell ref="B3:G3"/>
    <mergeCell ref="B7:G7"/>
    <mergeCell ref="B8:C8"/>
    <mergeCell ref="B94:G94"/>
    <mergeCell ref="B5:G5"/>
    <mergeCell ref="B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5"/>
  <sheetViews>
    <sheetView workbookViewId="0">
      <selection activeCell="F12" sqref="F12"/>
    </sheetView>
  </sheetViews>
  <sheetFormatPr defaultRowHeight="15" x14ac:dyDescent="0.25"/>
  <cols>
    <col min="1" max="1" width="1.85546875" customWidth="1"/>
    <col min="3" max="3" width="27.28515625" customWidth="1"/>
    <col min="4" max="4" width="28.5703125" customWidth="1"/>
    <col min="5" max="6" width="25.42578125" customWidth="1"/>
  </cols>
  <sheetData>
    <row r="1" spans="2:6" ht="15.75" x14ac:dyDescent="0.25">
      <c r="B1" s="5"/>
      <c r="C1" s="5"/>
      <c r="D1" s="5"/>
      <c r="E1" s="5"/>
      <c r="F1" s="5"/>
    </row>
    <row r="2" spans="2:6" ht="15.75" x14ac:dyDescent="0.25">
      <c r="B2" s="99" t="s">
        <v>261</v>
      </c>
      <c r="C2" s="100"/>
      <c r="D2" s="100"/>
      <c r="E2" s="100"/>
      <c r="F2" s="101"/>
    </row>
    <row r="3" spans="2:6" ht="15.75" x14ac:dyDescent="0.25">
      <c r="B3" s="102" t="s">
        <v>236</v>
      </c>
      <c r="C3" s="103"/>
      <c r="D3" s="103"/>
      <c r="E3" s="103"/>
      <c r="F3" s="104"/>
    </row>
    <row r="4" spans="2:6" ht="15.75" x14ac:dyDescent="0.25">
      <c r="B4" s="102" t="s">
        <v>262</v>
      </c>
      <c r="C4" s="103"/>
      <c r="D4" s="103"/>
      <c r="E4" s="103"/>
      <c r="F4" s="104"/>
    </row>
    <row r="5" spans="2:6" ht="15.75" x14ac:dyDescent="0.25">
      <c r="B5" s="102" t="s">
        <v>263</v>
      </c>
      <c r="C5" s="103"/>
      <c r="D5" s="103"/>
      <c r="E5" s="103"/>
      <c r="F5" s="104"/>
    </row>
    <row r="6" spans="2:6" ht="15.75" x14ac:dyDescent="0.25">
      <c r="B6" s="105" t="s">
        <v>3</v>
      </c>
      <c r="C6" s="106"/>
      <c r="D6" s="106"/>
      <c r="E6" s="106"/>
      <c r="F6" s="107"/>
    </row>
    <row r="7" spans="2:6" ht="15.75" x14ac:dyDescent="0.25">
      <c r="B7" s="5"/>
      <c r="C7" s="5"/>
      <c r="D7" s="5"/>
      <c r="E7" s="108"/>
      <c r="F7" s="108"/>
    </row>
    <row r="8" spans="2:6" ht="25.5" x14ac:dyDescent="0.25">
      <c r="B8" s="13" t="s">
        <v>5</v>
      </c>
      <c r="C8" s="11" t="s">
        <v>269</v>
      </c>
      <c r="D8" s="11" t="s">
        <v>270</v>
      </c>
      <c r="E8" s="11" t="s">
        <v>271</v>
      </c>
      <c r="F8" s="13" t="s">
        <v>272</v>
      </c>
    </row>
    <row r="9" spans="2:6" x14ac:dyDescent="0.25">
      <c r="B9" s="9">
        <v>1</v>
      </c>
      <c r="C9" s="29" t="s">
        <v>264</v>
      </c>
      <c r="D9" s="15">
        <v>5846207</v>
      </c>
      <c r="E9" s="6">
        <v>5565105</v>
      </c>
      <c r="F9" s="6">
        <v>5600000</v>
      </c>
    </row>
    <row r="10" spans="2:6" x14ac:dyDescent="0.25">
      <c r="B10" s="9">
        <v>2</v>
      </c>
      <c r="C10" s="29" t="s">
        <v>265</v>
      </c>
      <c r="D10" s="15">
        <v>17643518</v>
      </c>
      <c r="E10" s="6">
        <v>17644931</v>
      </c>
      <c r="F10" s="6">
        <v>17800000</v>
      </c>
    </row>
    <row r="11" spans="2:6" x14ac:dyDescent="0.25">
      <c r="B11" s="9">
        <v>3</v>
      </c>
      <c r="C11" s="29" t="s">
        <v>266</v>
      </c>
      <c r="D11" s="15">
        <v>142459922</v>
      </c>
      <c r="E11" s="6">
        <v>110772368</v>
      </c>
      <c r="F11" s="6">
        <v>111000000</v>
      </c>
    </row>
    <row r="12" spans="2:6" x14ac:dyDescent="0.25">
      <c r="B12" s="9">
        <v>4</v>
      </c>
      <c r="C12" s="29" t="s">
        <v>267</v>
      </c>
      <c r="D12" s="15">
        <v>258400</v>
      </c>
      <c r="E12" s="6">
        <v>239400</v>
      </c>
      <c r="F12" s="6">
        <v>200000</v>
      </c>
    </row>
    <row r="13" spans="2:6" x14ac:dyDescent="0.25">
      <c r="B13" s="9">
        <v>5</v>
      </c>
      <c r="C13" s="29" t="s">
        <v>268</v>
      </c>
      <c r="D13" s="15">
        <v>1242371</v>
      </c>
      <c r="E13" s="6">
        <v>987355</v>
      </c>
      <c r="F13" s="6">
        <v>1000000</v>
      </c>
    </row>
    <row r="14" spans="2:6" x14ac:dyDescent="0.25">
      <c r="B14" s="9">
        <v>6</v>
      </c>
      <c r="C14" s="12"/>
      <c r="D14" s="15"/>
      <c r="E14" s="6"/>
      <c r="F14" s="6"/>
    </row>
    <row r="15" spans="2:6" x14ac:dyDescent="0.25">
      <c r="B15" s="9">
        <v>7</v>
      </c>
      <c r="C15" s="12"/>
      <c r="D15" s="15"/>
      <c r="E15" s="6"/>
      <c r="F15" s="6"/>
    </row>
    <row r="16" spans="2:6" x14ac:dyDescent="0.25">
      <c r="B16" s="9">
        <v>8</v>
      </c>
      <c r="C16" s="12"/>
      <c r="D16" s="15"/>
      <c r="E16" s="6"/>
      <c r="F16" s="6"/>
    </row>
    <row r="17" spans="2:6" x14ac:dyDescent="0.25">
      <c r="B17" s="9">
        <v>9</v>
      </c>
      <c r="C17" s="12"/>
      <c r="D17" s="15"/>
      <c r="E17" s="6"/>
      <c r="F17" s="6"/>
    </row>
    <row r="18" spans="2:6" x14ac:dyDescent="0.25">
      <c r="B18" s="9">
        <v>10</v>
      </c>
      <c r="C18" s="12"/>
      <c r="D18" s="15"/>
      <c r="E18" s="6"/>
      <c r="F18" s="6"/>
    </row>
    <row r="19" spans="2:6" x14ac:dyDescent="0.25">
      <c r="B19" s="9">
        <v>11</v>
      </c>
      <c r="C19" s="12"/>
      <c r="D19" s="15"/>
      <c r="E19" s="6"/>
      <c r="F19" s="6"/>
    </row>
    <row r="20" spans="2:6" x14ac:dyDescent="0.25">
      <c r="B20" s="9">
        <v>12</v>
      </c>
      <c r="C20" s="12"/>
      <c r="D20" s="15"/>
      <c r="E20" s="6"/>
      <c r="F20" s="6"/>
    </row>
    <row r="21" spans="2:6" x14ac:dyDescent="0.25">
      <c r="B21" s="9">
        <v>13</v>
      </c>
      <c r="C21" s="12"/>
      <c r="D21" s="15"/>
      <c r="E21" s="6"/>
      <c r="F21" s="6"/>
    </row>
    <row r="22" spans="2:6" x14ac:dyDescent="0.25">
      <c r="B22" s="9">
        <v>14</v>
      </c>
      <c r="C22" s="12"/>
      <c r="D22" s="15"/>
      <c r="E22" s="6"/>
      <c r="F22" s="6"/>
    </row>
    <row r="23" spans="2:6" x14ac:dyDescent="0.25">
      <c r="B23" s="9">
        <v>15</v>
      </c>
      <c r="C23" s="12"/>
      <c r="D23" s="15"/>
      <c r="E23" s="6"/>
      <c r="F23" s="6"/>
    </row>
    <row r="24" spans="2:6" x14ac:dyDescent="0.25">
      <c r="B24" s="9">
        <v>16</v>
      </c>
      <c r="C24" s="12"/>
      <c r="D24" s="15"/>
      <c r="E24" s="6"/>
      <c r="F24" s="6"/>
    </row>
    <row r="25" spans="2:6" x14ac:dyDescent="0.25">
      <c r="B25" s="9">
        <v>17</v>
      </c>
      <c r="C25" s="12"/>
      <c r="D25" s="6"/>
      <c r="E25" s="7"/>
      <c r="F25" s="6"/>
    </row>
    <row r="26" spans="2:6" x14ac:dyDescent="0.25">
      <c r="B26" s="9">
        <v>18</v>
      </c>
      <c r="C26" s="7"/>
      <c r="D26" s="6"/>
      <c r="E26" s="7"/>
      <c r="F26" s="6"/>
    </row>
    <row r="27" spans="2:6" x14ac:dyDescent="0.25">
      <c r="B27" s="9">
        <v>19</v>
      </c>
      <c r="C27" s="7"/>
      <c r="D27" s="6"/>
      <c r="E27" s="7"/>
      <c r="F27" s="6"/>
    </row>
    <row r="28" spans="2:6" x14ac:dyDescent="0.25">
      <c r="B28" s="9">
        <v>20</v>
      </c>
      <c r="C28" s="7"/>
      <c r="D28" s="6"/>
      <c r="E28" s="7"/>
      <c r="F28" s="6"/>
    </row>
    <row r="29" spans="2:6" x14ac:dyDescent="0.25">
      <c r="B29" s="9">
        <v>21</v>
      </c>
      <c r="C29" s="7"/>
      <c r="D29" s="6"/>
      <c r="E29" s="7"/>
      <c r="F29" s="6"/>
    </row>
    <row r="30" spans="2:6" x14ac:dyDescent="0.25">
      <c r="B30" s="9">
        <v>22</v>
      </c>
      <c r="C30" s="7"/>
      <c r="D30" s="6"/>
      <c r="E30" s="7"/>
      <c r="F30" s="6"/>
    </row>
    <row r="31" spans="2:6" x14ac:dyDescent="0.25">
      <c r="B31" s="9">
        <v>23</v>
      </c>
      <c r="C31" s="7"/>
      <c r="D31" s="6"/>
      <c r="E31" s="7"/>
      <c r="F31" s="6"/>
    </row>
    <row r="32" spans="2:6" x14ac:dyDescent="0.25">
      <c r="B32" s="9">
        <v>24</v>
      </c>
      <c r="C32" s="7"/>
      <c r="D32" s="6"/>
      <c r="E32" s="7"/>
      <c r="F32" s="6"/>
    </row>
    <row r="33" spans="2:6" x14ac:dyDescent="0.25">
      <c r="B33" s="9">
        <v>25</v>
      </c>
      <c r="C33" s="7"/>
      <c r="D33" s="6"/>
      <c r="E33" s="8"/>
      <c r="F33" s="6"/>
    </row>
    <row r="34" spans="2:6" x14ac:dyDescent="0.25">
      <c r="B34" s="98" t="s">
        <v>258</v>
      </c>
      <c r="C34" s="98"/>
      <c r="D34" s="10">
        <f>SUM(D9:D33)</f>
        <v>167450418</v>
      </c>
      <c r="E34" s="4">
        <f>SUM(E9:E33)</f>
        <v>135209159</v>
      </c>
      <c r="F34" s="10">
        <f>SUM(F9:F33)</f>
        <v>135600000</v>
      </c>
    </row>
    <row r="35" spans="2:6" ht="15.75" x14ac:dyDescent="0.25">
      <c r="B35" s="5"/>
      <c r="C35" s="5"/>
      <c r="D35" s="5"/>
      <c r="E35" s="5"/>
      <c r="F35" s="5"/>
    </row>
  </sheetData>
  <mergeCells count="7">
    <mergeCell ref="B34:C34"/>
    <mergeCell ref="B2:F2"/>
    <mergeCell ref="B3:F3"/>
    <mergeCell ref="B4:F4"/>
    <mergeCell ref="B5:F5"/>
    <mergeCell ref="B6:F6"/>
    <mergeCell ref="E7:F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5"/>
  <sheetViews>
    <sheetView workbookViewId="0">
      <selection activeCell="B1" sqref="B1"/>
    </sheetView>
  </sheetViews>
  <sheetFormatPr defaultRowHeight="15" x14ac:dyDescent="0.25"/>
  <cols>
    <col min="1" max="1" width="1.85546875" customWidth="1"/>
    <col min="3" max="3" width="27.28515625" customWidth="1"/>
    <col min="4" max="4" width="28.5703125" customWidth="1"/>
    <col min="5" max="6" width="25.42578125" customWidth="1"/>
  </cols>
  <sheetData>
    <row r="1" spans="2:7" ht="15.75" x14ac:dyDescent="0.25">
      <c r="B1" s="5"/>
      <c r="C1" s="5"/>
      <c r="D1" s="5"/>
      <c r="E1" s="5"/>
      <c r="F1" s="5"/>
      <c r="G1" s="5"/>
    </row>
    <row r="2" spans="2:7" ht="15.75" x14ac:dyDescent="0.25">
      <c r="B2" s="99" t="s">
        <v>235</v>
      </c>
      <c r="C2" s="100"/>
      <c r="D2" s="100"/>
      <c r="E2" s="100"/>
      <c r="F2" s="101"/>
      <c r="G2" s="5"/>
    </row>
    <row r="3" spans="2:7" ht="15.75" x14ac:dyDescent="0.25">
      <c r="B3" s="102" t="s">
        <v>236</v>
      </c>
      <c r="C3" s="103"/>
      <c r="D3" s="103"/>
      <c r="E3" s="103"/>
      <c r="F3" s="104"/>
      <c r="G3" s="5"/>
    </row>
    <row r="4" spans="2:7" ht="15.75" x14ac:dyDescent="0.25">
      <c r="B4" s="102" t="s">
        <v>237</v>
      </c>
      <c r="C4" s="103"/>
      <c r="D4" s="103"/>
      <c r="E4" s="103"/>
      <c r="F4" s="104"/>
      <c r="G4" s="5"/>
    </row>
    <row r="5" spans="2:7" ht="15.75" x14ac:dyDescent="0.25">
      <c r="B5" s="102" t="s">
        <v>238</v>
      </c>
      <c r="C5" s="103"/>
      <c r="D5" s="103"/>
      <c r="E5" s="103"/>
      <c r="F5" s="104"/>
      <c r="G5" s="5"/>
    </row>
    <row r="6" spans="2:7" ht="15.75" x14ac:dyDescent="0.25">
      <c r="B6" s="105" t="s">
        <v>3</v>
      </c>
      <c r="C6" s="106"/>
      <c r="D6" s="106"/>
      <c r="E6" s="106"/>
      <c r="F6" s="107"/>
      <c r="G6" s="5"/>
    </row>
    <row r="7" spans="2:7" ht="15.75" x14ac:dyDescent="0.25">
      <c r="B7" s="5"/>
      <c r="C7" s="5"/>
      <c r="D7" s="5"/>
      <c r="E7" s="108"/>
      <c r="F7" s="108"/>
      <c r="G7" s="5"/>
    </row>
    <row r="8" spans="2:7" ht="25.5" x14ac:dyDescent="0.25">
      <c r="B8" s="13" t="s">
        <v>5</v>
      </c>
      <c r="C8" s="11" t="s">
        <v>239</v>
      </c>
      <c r="D8" s="11" t="s">
        <v>240</v>
      </c>
      <c r="E8" s="11" t="s">
        <v>259</v>
      </c>
      <c r="F8" s="13" t="s">
        <v>260</v>
      </c>
      <c r="G8" s="5"/>
    </row>
    <row r="9" spans="2:7" ht="15.75" x14ac:dyDescent="0.25">
      <c r="B9" s="9">
        <v>1</v>
      </c>
      <c r="C9" s="12" t="s">
        <v>241</v>
      </c>
      <c r="D9" s="7" t="s">
        <v>242</v>
      </c>
      <c r="E9" s="6">
        <v>300000</v>
      </c>
      <c r="F9" s="6">
        <v>400000</v>
      </c>
      <c r="G9" s="5"/>
    </row>
    <row r="10" spans="2:7" ht="15.75" x14ac:dyDescent="0.25">
      <c r="B10" s="9">
        <v>2</v>
      </c>
      <c r="C10" s="12" t="s">
        <v>243</v>
      </c>
      <c r="D10" s="7" t="s">
        <v>242</v>
      </c>
      <c r="E10" s="6">
        <v>0</v>
      </c>
      <c r="F10" s="6">
        <v>100000</v>
      </c>
      <c r="G10" s="5"/>
    </row>
    <row r="11" spans="2:7" ht="15.75" x14ac:dyDescent="0.25">
      <c r="B11" s="9">
        <v>3</v>
      </c>
      <c r="C11" s="12" t="s">
        <v>244</v>
      </c>
      <c r="D11" s="7" t="s">
        <v>242</v>
      </c>
      <c r="E11" s="6">
        <v>100000</v>
      </c>
      <c r="F11" s="6">
        <v>250000</v>
      </c>
      <c r="G11" s="5"/>
    </row>
    <row r="12" spans="2:7" ht="15.75" x14ac:dyDescent="0.25">
      <c r="B12" s="9">
        <v>4</v>
      </c>
      <c r="C12" s="12" t="s">
        <v>245</v>
      </c>
      <c r="D12" s="7" t="s">
        <v>242</v>
      </c>
      <c r="E12" s="6">
        <v>7535000</v>
      </c>
      <c r="F12" s="6">
        <v>9000000</v>
      </c>
      <c r="G12" s="5"/>
    </row>
    <row r="13" spans="2:7" ht="15.75" x14ac:dyDescent="0.25">
      <c r="B13" s="9">
        <v>5</v>
      </c>
      <c r="C13" s="12" t="s">
        <v>245</v>
      </c>
      <c r="D13" s="7" t="s">
        <v>246</v>
      </c>
      <c r="E13" s="6">
        <v>7800000</v>
      </c>
      <c r="F13" s="6">
        <v>6000000</v>
      </c>
      <c r="G13" s="5"/>
    </row>
    <row r="14" spans="2:7" ht="15.75" x14ac:dyDescent="0.25">
      <c r="B14" s="9">
        <v>6</v>
      </c>
      <c r="C14" s="12" t="s">
        <v>247</v>
      </c>
      <c r="D14" s="7" t="s">
        <v>242</v>
      </c>
      <c r="E14" s="6">
        <v>300000</v>
      </c>
      <c r="F14" s="6">
        <v>700000</v>
      </c>
      <c r="G14" s="5"/>
    </row>
    <row r="15" spans="2:7" ht="15.75" x14ac:dyDescent="0.25">
      <c r="B15" s="9">
        <v>7</v>
      </c>
      <c r="C15" s="12" t="s">
        <v>248</v>
      </c>
      <c r="D15" s="7" t="s">
        <v>242</v>
      </c>
      <c r="E15" s="6">
        <v>450000</v>
      </c>
      <c r="F15" s="6">
        <v>650000</v>
      </c>
      <c r="G15" s="5"/>
    </row>
    <row r="16" spans="2:7" ht="15.75" x14ac:dyDescent="0.25">
      <c r="B16" s="9">
        <v>8</v>
      </c>
      <c r="C16" s="12" t="s">
        <v>249</v>
      </c>
      <c r="D16" s="7" t="s">
        <v>242</v>
      </c>
      <c r="E16" s="6">
        <v>0</v>
      </c>
      <c r="F16" s="6">
        <v>800000</v>
      </c>
      <c r="G16" s="5"/>
    </row>
    <row r="17" spans="2:7" ht="15.75" x14ac:dyDescent="0.25">
      <c r="B17" s="9">
        <v>9</v>
      </c>
      <c r="C17" s="12" t="s">
        <v>250</v>
      </c>
      <c r="D17" s="7" t="s">
        <v>242</v>
      </c>
      <c r="E17" s="6">
        <v>400000</v>
      </c>
      <c r="F17" s="6">
        <v>1000000</v>
      </c>
      <c r="G17" s="5"/>
    </row>
    <row r="18" spans="2:7" ht="15.75" x14ac:dyDescent="0.25">
      <c r="B18" s="9">
        <v>10</v>
      </c>
      <c r="C18" s="12" t="s">
        <v>251</v>
      </c>
      <c r="D18" s="7" t="s">
        <v>242</v>
      </c>
      <c r="E18" s="6">
        <v>100000</v>
      </c>
      <c r="F18" s="6">
        <v>0</v>
      </c>
      <c r="G18" s="5"/>
    </row>
    <row r="19" spans="2:7" ht="15.75" x14ac:dyDescent="0.25">
      <c r="B19" s="9">
        <v>11</v>
      </c>
      <c r="C19" s="12" t="s">
        <v>252</v>
      </c>
      <c r="D19" s="7" t="s">
        <v>242</v>
      </c>
      <c r="E19" s="6">
        <v>299980</v>
      </c>
      <c r="F19" s="6">
        <v>300000</v>
      </c>
      <c r="G19" s="5"/>
    </row>
    <row r="20" spans="2:7" ht="15.75" x14ac:dyDescent="0.25">
      <c r="B20" s="9">
        <v>12</v>
      </c>
      <c r="C20" s="12" t="s">
        <v>253</v>
      </c>
      <c r="D20" s="7" t="s">
        <v>242</v>
      </c>
      <c r="E20" s="6">
        <v>450000</v>
      </c>
      <c r="F20" s="6">
        <v>450000</v>
      </c>
      <c r="G20" s="5"/>
    </row>
    <row r="21" spans="2:7" ht="15.75" x14ac:dyDescent="0.25">
      <c r="B21" s="9">
        <v>13</v>
      </c>
      <c r="C21" s="12" t="s">
        <v>254</v>
      </c>
      <c r="D21" s="7" t="s">
        <v>242</v>
      </c>
      <c r="E21" s="6">
        <v>130000</v>
      </c>
      <c r="F21" s="6">
        <v>150000</v>
      </c>
      <c r="G21" s="5"/>
    </row>
    <row r="22" spans="2:7" ht="15.75" x14ac:dyDescent="0.25">
      <c r="B22" s="9">
        <v>14</v>
      </c>
      <c r="C22" s="12" t="s">
        <v>255</v>
      </c>
      <c r="D22" s="7" t="s">
        <v>242</v>
      </c>
      <c r="E22" s="6">
        <v>0</v>
      </c>
      <c r="F22" s="6">
        <v>1740000</v>
      </c>
      <c r="G22" s="5"/>
    </row>
    <row r="23" spans="2:7" ht="15.75" x14ac:dyDescent="0.25">
      <c r="B23" s="9">
        <v>15</v>
      </c>
      <c r="C23" s="12" t="s">
        <v>256</v>
      </c>
      <c r="D23" s="7" t="s">
        <v>242</v>
      </c>
      <c r="E23" s="6">
        <v>0</v>
      </c>
      <c r="F23" s="6">
        <v>500000</v>
      </c>
      <c r="G23" s="5"/>
    </row>
    <row r="24" spans="2:7" ht="15.75" x14ac:dyDescent="0.25">
      <c r="B24" s="9">
        <v>16</v>
      </c>
      <c r="C24" s="12" t="s">
        <v>257</v>
      </c>
      <c r="D24" s="7" t="s">
        <v>242</v>
      </c>
      <c r="E24" s="6">
        <v>0</v>
      </c>
      <c r="F24" s="6">
        <v>400000</v>
      </c>
      <c r="G24" s="5"/>
    </row>
    <row r="25" spans="2:7" ht="15.75" x14ac:dyDescent="0.25">
      <c r="B25" s="9">
        <v>17</v>
      </c>
      <c r="C25" s="12"/>
      <c r="D25" s="6"/>
      <c r="E25" s="7"/>
      <c r="F25" s="6"/>
      <c r="G25" s="5"/>
    </row>
    <row r="26" spans="2:7" ht="15.75" x14ac:dyDescent="0.25">
      <c r="B26" s="9">
        <v>18</v>
      </c>
      <c r="C26" s="7"/>
      <c r="D26" s="6"/>
      <c r="E26" s="7"/>
      <c r="F26" s="6"/>
      <c r="G26" s="5"/>
    </row>
    <row r="27" spans="2:7" ht="15.75" x14ac:dyDescent="0.25">
      <c r="B27" s="9">
        <v>19</v>
      </c>
      <c r="C27" s="7"/>
      <c r="D27" s="6"/>
      <c r="E27" s="7"/>
      <c r="F27" s="6"/>
      <c r="G27" s="5"/>
    </row>
    <row r="28" spans="2:7" ht="15.75" x14ac:dyDescent="0.25">
      <c r="B28" s="9">
        <v>20</v>
      </c>
      <c r="C28" s="7"/>
      <c r="D28" s="6"/>
      <c r="E28" s="7"/>
      <c r="F28" s="6"/>
      <c r="G28" s="5"/>
    </row>
    <row r="29" spans="2:7" ht="15.75" x14ac:dyDescent="0.25">
      <c r="B29" s="9">
        <v>21</v>
      </c>
      <c r="C29" s="7"/>
      <c r="D29" s="6"/>
      <c r="E29" s="7"/>
      <c r="F29" s="6"/>
      <c r="G29" s="5"/>
    </row>
    <row r="30" spans="2:7" ht="15.75" x14ac:dyDescent="0.25">
      <c r="B30" s="9">
        <v>22</v>
      </c>
      <c r="C30" s="7"/>
      <c r="D30" s="6"/>
      <c r="E30" s="7"/>
      <c r="F30" s="6"/>
      <c r="G30" s="5"/>
    </row>
    <row r="31" spans="2:7" ht="15.75" x14ac:dyDescent="0.25">
      <c r="B31" s="9">
        <v>23</v>
      </c>
      <c r="C31" s="7"/>
      <c r="D31" s="6"/>
      <c r="E31" s="7"/>
      <c r="F31" s="6"/>
      <c r="G31" s="5"/>
    </row>
    <row r="32" spans="2:7" ht="15.75" x14ac:dyDescent="0.25">
      <c r="B32" s="9">
        <v>24</v>
      </c>
      <c r="C32" s="7"/>
      <c r="D32" s="6"/>
      <c r="E32" s="7"/>
      <c r="F32" s="6"/>
      <c r="G32" s="5"/>
    </row>
    <row r="33" spans="2:6" x14ac:dyDescent="0.25">
      <c r="B33" s="9">
        <v>25</v>
      </c>
      <c r="C33" s="7"/>
      <c r="D33" s="6"/>
      <c r="E33" s="8"/>
      <c r="F33" s="6"/>
    </row>
    <row r="34" spans="2:6" x14ac:dyDescent="0.25">
      <c r="B34" s="98" t="s">
        <v>258</v>
      </c>
      <c r="C34" s="98"/>
      <c r="D34" s="10"/>
      <c r="E34" s="4">
        <f>SUM(E9:E33)</f>
        <v>17864980</v>
      </c>
      <c r="F34" s="10">
        <f>SUM(F9:F33)</f>
        <v>22440000</v>
      </c>
    </row>
    <row r="35" spans="2:6" ht="15.75" x14ac:dyDescent="0.25">
      <c r="B35" s="5"/>
      <c r="C35" s="5"/>
      <c r="D35" s="5"/>
      <c r="E35" s="5"/>
      <c r="F35" s="5"/>
    </row>
  </sheetData>
  <mergeCells count="7">
    <mergeCell ref="B2:F2"/>
    <mergeCell ref="B3:F3"/>
    <mergeCell ref="B4:F4"/>
    <mergeCell ref="E7:F7"/>
    <mergeCell ref="B34:C34"/>
    <mergeCell ref="B6:F6"/>
    <mergeCell ref="B5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Bevételek-kiadások</vt:lpstr>
      <vt:lpstr>Közhatalmi bevételek</vt:lpstr>
      <vt:lpstr>Támogatások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2022-01-31T08:01:52Z</dcterms:created>
  <dcterms:modified xsi:type="dcterms:W3CDTF">2022-02-09T08:10:04Z</dcterms:modified>
</cp:coreProperties>
</file>